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9416" windowHeight="11016" activeTab="1"/>
  </bookViews>
  <sheets>
    <sheet name="2014" sheetId="2" r:id="rId1"/>
    <sheet name="1° 2015" sheetId="6" r:id="rId2"/>
    <sheet name="2° 2015" sheetId="5" r:id="rId3"/>
  </sheets>
  <calcPr calcId="125725"/>
</workbook>
</file>

<file path=xl/calcChain.xml><?xml version="1.0" encoding="utf-8"?>
<calcChain xmlns="http://schemas.openxmlformats.org/spreadsheetml/2006/main">
  <c r="Q23" i="6"/>
  <c r="P23"/>
  <c r="P17"/>
  <c r="Q17" s="1"/>
  <c r="P6"/>
  <c r="Q6" s="1"/>
  <c r="P13"/>
  <c r="Q13" s="1"/>
  <c r="P12"/>
  <c r="Q12" s="1"/>
  <c r="P11"/>
  <c r="Q11" s="1"/>
  <c r="P5"/>
  <c r="Q5" s="1"/>
  <c r="P19"/>
  <c r="Q19" s="1"/>
  <c r="I24" i="5"/>
  <c r="P20"/>
  <c r="Q20" s="1"/>
  <c r="P19"/>
  <c r="Q19" s="1"/>
  <c r="P18"/>
  <c r="Q18" s="1"/>
  <c r="P17"/>
  <c r="Q17" s="1"/>
  <c r="P16"/>
  <c r="Q16" s="1"/>
  <c r="P15"/>
  <c r="Q15" s="1"/>
  <c r="P14"/>
  <c r="Q14" s="1"/>
  <c r="P12"/>
  <c r="Q12" s="1"/>
  <c r="P11"/>
  <c r="Q11" s="1"/>
  <c r="P10"/>
  <c r="Q10" s="1"/>
  <c r="P9"/>
  <c r="Q9" s="1"/>
  <c r="P8"/>
  <c r="Q8" s="1"/>
  <c r="P7"/>
  <c r="Q7" s="1"/>
  <c r="P6"/>
  <c r="Q6" s="1"/>
  <c r="P5"/>
  <c r="Q5" s="1"/>
  <c r="P4"/>
  <c r="Q4" s="1"/>
  <c r="P3"/>
  <c r="Q3" s="1"/>
  <c r="P2"/>
  <c r="Q2" s="1"/>
  <c r="Q24" s="1"/>
  <c r="J28" s="1"/>
  <c r="I31" i="6"/>
  <c r="P27"/>
  <c r="Q27" s="1"/>
  <c r="P26"/>
  <c r="Q26" s="1"/>
  <c r="P25"/>
  <c r="Q25" s="1"/>
  <c r="P24"/>
  <c r="Q24" s="1"/>
  <c r="P22"/>
  <c r="Q22" s="1"/>
  <c r="P21"/>
  <c r="Q21" s="1"/>
  <c r="P20"/>
  <c r="Q20" s="1"/>
  <c r="P18"/>
  <c r="Q18" s="1"/>
  <c r="P16"/>
  <c r="Q16" s="1"/>
  <c r="P15"/>
  <c r="Q15" s="1"/>
  <c r="P14"/>
  <c r="Q14" s="1"/>
  <c r="P9"/>
  <c r="Q9" s="1"/>
  <c r="P8"/>
  <c r="Q8" s="1"/>
  <c r="P7"/>
  <c r="Q7" s="1"/>
  <c r="P4"/>
  <c r="Q4" s="1"/>
  <c r="P3"/>
  <c r="Q3" s="1"/>
  <c r="P2"/>
  <c r="Q2" s="1"/>
  <c r="J41" i="2"/>
  <c r="I37"/>
  <c r="P26"/>
  <c r="Q26" s="1"/>
  <c r="P34"/>
  <c r="Q34" s="1"/>
  <c r="P33"/>
  <c r="Q33" s="1"/>
  <c r="P32"/>
  <c r="Q32" s="1"/>
  <c r="P31"/>
  <c r="Q31" s="1"/>
  <c r="P30"/>
  <c r="Q30" s="1"/>
  <c r="P28"/>
  <c r="Q28" s="1"/>
  <c r="P27"/>
  <c r="Q27" s="1"/>
  <c r="P25"/>
  <c r="Q25" s="1"/>
  <c r="P24"/>
  <c r="Q24" s="1"/>
  <c r="P23"/>
  <c r="Q23" s="1"/>
  <c r="P22"/>
  <c r="Q22" s="1"/>
  <c r="P20"/>
  <c r="Q20" s="1"/>
  <c r="P19"/>
  <c r="Q19" s="1"/>
  <c r="P18"/>
  <c r="Q18" s="1"/>
  <c r="P17"/>
  <c r="Q17" s="1"/>
  <c r="P16"/>
  <c r="Q16" s="1"/>
  <c r="P15"/>
  <c r="Q15" s="1"/>
  <c r="P14"/>
  <c r="Q14" s="1"/>
  <c r="P12"/>
  <c r="Q12" s="1"/>
  <c r="P11"/>
  <c r="Q11" s="1"/>
  <c r="P10"/>
  <c r="Q10" s="1"/>
  <c r="P9"/>
  <c r="Q9" s="1"/>
  <c r="P8"/>
  <c r="Q8" s="1"/>
  <c r="P7"/>
  <c r="Q7" s="1"/>
  <c r="P6"/>
  <c r="Q6" s="1"/>
  <c r="P5"/>
  <c r="Q5" s="1"/>
  <c r="P4"/>
  <c r="Q4" s="1"/>
  <c r="P3"/>
  <c r="Q3" s="1"/>
  <c r="P2"/>
  <c r="Q2" s="1"/>
  <c r="Q37" s="1"/>
  <c r="Q31" i="6" l="1"/>
  <c r="J35" s="1"/>
</calcChain>
</file>

<file path=xl/sharedStrings.xml><?xml version="1.0" encoding="utf-8"?>
<sst xmlns="http://schemas.openxmlformats.org/spreadsheetml/2006/main" count="393" uniqueCount="183">
  <si>
    <t>fattura</t>
  </si>
  <si>
    <t>creditore</t>
  </si>
  <si>
    <t>A2</t>
  </si>
  <si>
    <t>A1</t>
  </si>
  <si>
    <t>P2</t>
  </si>
  <si>
    <t>A4</t>
  </si>
  <si>
    <t>P5</t>
  </si>
  <si>
    <t>protocollo</t>
  </si>
  <si>
    <t>n. fattura</t>
  </si>
  <si>
    <t>oggetto</t>
  </si>
  <si>
    <t>importo</t>
  </si>
  <si>
    <t>data scadenza</t>
  </si>
  <si>
    <t>data mandato</t>
  </si>
  <si>
    <t>CIG</t>
  </si>
  <si>
    <t>data fattura</t>
  </si>
  <si>
    <t>data</t>
  </si>
  <si>
    <t>XC00F098D5</t>
  </si>
  <si>
    <t>428/c14</t>
  </si>
  <si>
    <t>428/C14</t>
  </si>
  <si>
    <t>X3D0F098D2</t>
  </si>
  <si>
    <t>429/C14</t>
  </si>
  <si>
    <t>PA00007</t>
  </si>
  <si>
    <t>Centro scuola s.r.l.</t>
  </si>
  <si>
    <t>Edizioni Centro Studi Erickson  S.P.A.</t>
  </si>
  <si>
    <t>X650F098D1</t>
  </si>
  <si>
    <t>PA006</t>
  </si>
  <si>
    <t>PA004</t>
  </si>
  <si>
    <t>PA005</t>
  </si>
  <si>
    <t>434/C14</t>
  </si>
  <si>
    <t>Gruppo Giodicart s.r.l.</t>
  </si>
  <si>
    <t>480/C14</t>
  </si>
  <si>
    <t>20144E06702</t>
  </si>
  <si>
    <t>Gruppo spaggiari Parma s.p.a.</t>
  </si>
  <si>
    <t>XD71087B5A</t>
  </si>
  <si>
    <t>581/C14</t>
  </si>
  <si>
    <t>614/C14</t>
  </si>
  <si>
    <t>FATPA-2014-10</t>
  </si>
  <si>
    <t>Barozzi Vittorio s.r.l.</t>
  </si>
  <si>
    <t>X700F098D7</t>
  </si>
  <si>
    <t>FATPA-2014-9</t>
  </si>
  <si>
    <t>XAF1087B5B</t>
  </si>
  <si>
    <t>2014 1372</t>
  </si>
  <si>
    <t>La Meccanografica s.n.c.</t>
  </si>
  <si>
    <t>X921087B62</t>
  </si>
  <si>
    <t>636/C14</t>
  </si>
  <si>
    <t xml:space="preserve">2014 1371 </t>
  </si>
  <si>
    <t>2014 1382</t>
  </si>
  <si>
    <t>648/C14</t>
  </si>
  <si>
    <t>PA0052</t>
  </si>
  <si>
    <t>1415 PA</t>
  </si>
  <si>
    <t>Giuseppe Leardini</t>
  </si>
  <si>
    <t>X980F098D6</t>
  </si>
  <si>
    <t>658/C14</t>
  </si>
  <si>
    <t>FATPA-2014-23</t>
  </si>
  <si>
    <t>NOTPA-2014-22</t>
  </si>
  <si>
    <t>Poste Italiane s.p.a. - Società con Socio Unico</t>
  </si>
  <si>
    <t>X860179787</t>
  </si>
  <si>
    <t>715/C14</t>
  </si>
  <si>
    <t>738/C14</t>
  </si>
  <si>
    <t>V3-9050</t>
  </si>
  <si>
    <t>Borgione Centro Didattico s.r.l.</t>
  </si>
  <si>
    <t xml:space="preserve">768/C14 </t>
  </si>
  <si>
    <t>776/C14</t>
  </si>
  <si>
    <t>PA0106</t>
  </si>
  <si>
    <t>X421087B64</t>
  </si>
  <si>
    <t>84/MARCONI</t>
  </si>
  <si>
    <t>Angiolini Angelo</t>
  </si>
  <si>
    <t>01/PA</t>
  </si>
  <si>
    <t>Storci Chiara</t>
  </si>
  <si>
    <t>775/C14</t>
  </si>
  <si>
    <t>Croce Rossa Italiana Comitato Regionale Lombardia</t>
  </si>
  <si>
    <t>tipo doc</t>
  </si>
  <si>
    <t>nota accred</t>
  </si>
  <si>
    <t>parcella</t>
  </si>
  <si>
    <t>contratto noleggio  n. 3 fotocopiatori</t>
  </si>
  <si>
    <t>Unità gestionali bilancio</t>
  </si>
  <si>
    <t>impegno</t>
  </si>
  <si>
    <t>mandato</t>
  </si>
  <si>
    <t>V3-776</t>
  </si>
  <si>
    <t>lampada videoproiettore Epson EMP-400W</t>
  </si>
  <si>
    <t>diari scolastici a.s. 2014/15</t>
  </si>
  <si>
    <t>lampada videoproiettore HITACHI</t>
  </si>
  <si>
    <t>spese postali ottobre</t>
  </si>
  <si>
    <t>spese postali settembre</t>
  </si>
  <si>
    <t>spese postali agosto</t>
  </si>
  <si>
    <t>spese postali giugno</t>
  </si>
  <si>
    <t>spese postali luglio</t>
  </si>
  <si>
    <t>materiale motoria scuola Primaria Rivarolo del Re</t>
  </si>
  <si>
    <t>materiale motoria scuola Primaria Casalmaggiore</t>
  </si>
  <si>
    <t>materiale cancelleria future classi terze</t>
  </si>
  <si>
    <t>Configurazione multifunzione scuola secondaria Rivarolo del Re</t>
  </si>
  <si>
    <t>toner e registri scuola infanzia</t>
  </si>
  <si>
    <t>n. 4 grandi orologi-calendario classi prime</t>
  </si>
  <si>
    <t>materiale cancelleria classi quarte</t>
  </si>
  <si>
    <t>materiale cancelleria classi prime BC</t>
  </si>
  <si>
    <t>proiettore Nec M260xs</t>
  </si>
  <si>
    <t>compenso medico del lavoro</t>
  </si>
  <si>
    <t>P11</t>
  </si>
  <si>
    <t>X5F1087B5D</t>
  </si>
  <si>
    <t>P12</t>
  </si>
  <si>
    <t>strumenti logico matematici</t>
  </si>
  <si>
    <t>materiale per alunni H</t>
  </si>
  <si>
    <t>libri progetto stranieri</t>
  </si>
  <si>
    <t>P13</t>
  </si>
  <si>
    <t>materiale alunno H 1° B</t>
  </si>
  <si>
    <t>P4</t>
  </si>
  <si>
    <t>n. regis</t>
  </si>
  <si>
    <t>indice tempestività</t>
  </si>
  <si>
    <t>12A4</t>
  </si>
  <si>
    <t>Ipsoware.it sas di zannarini Francesco &amp; C</t>
  </si>
  <si>
    <t>stampante per laboratorio</t>
  </si>
  <si>
    <t>X87108755C</t>
  </si>
  <si>
    <t>FATPA-2014-34</t>
  </si>
  <si>
    <t>contratto di noleggio n. 3 fotocopiatori</t>
  </si>
  <si>
    <t>3/PA</t>
  </si>
  <si>
    <t>BIT &amp; BYTE</t>
  </si>
  <si>
    <t>contratto creazione sito</t>
  </si>
  <si>
    <t>P9</t>
  </si>
  <si>
    <t>X4912E08D0</t>
  </si>
  <si>
    <t>01A2</t>
  </si>
  <si>
    <t>03P9</t>
  </si>
  <si>
    <t>20154E03643</t>
  </si>
  <si>
    <t>Gruppo Spaggiari Parma S.P.A.</t>
  </si>
  <si>
    <t>contratto di manutenzione e assistenza</t>
  </si>
  <si>
    <t>X2112E08D1</t>
  </si>
  <si>
    <t>02A1</t>
  </si>
  <si>
    <t>spese postali</t>
  </si>
  <si>
    <t>07P10</t>
  </si>
  <si>
    <t>cerchi piatti diametro cm 60</t>
  </si>
  <si>
    <t>P10</t>
  </si>
  <si>
    <t>X9912E08CE</t>
  </si>
  <si>
    <t>04A1</t>
  </si>
  <si>
    <t>Superchi Eugenio</t>
  </si>
  <si>
    <t>materiale di pulizia</t>
  </si>
  <si>
    <t>05P8</t>
  </si>
  <si>
    <t>65/2015</t>
  </si>
  <si>
    <t>Scaramuzza Zemiro e C. s.n.c.</t>
  </si>
  <si>
    <t>microfoni</t>
  </si>
  <si>
    <t>P8</t>
  </si>
  <si>
    <t>X7C12E08D5</t>
  </si>
  <si>
    <t>06A2</t>
  </si>
  <si>
    <t>2/PA</t>
  </si>
  <si>
    <t>Cartotecnica di Negri Lorenza</t>
  </si>
  <si>
    <t>materiale cancelleria, timbri e toner per la segreteria</t>
  </si>
  <si>
    <t>XCC12E08D3</t>
  </si>
  <si>
    <t>09A1</t>
  </si>
  <si>
    <t>3000032/3</t>
  </si>
  <si>
    <t>Pulitalia s.p.a.</t>
  </si>
  <si>
    <t>materiale pulizia</t>
  </si>
  <si>
    <t>10A2</t>
  </si>
  <si>
    <t>2015  266</t>
  </si>
  <si>
    <t>toner per stampante kyocera</t>
  </si>
  <si>
    <t>XF412E08D2</t>
  </si>
  <si>
    <t>08A1</t>
  </si>
  <si>
    <t>4/PA</t>
  </si>
  <si>
    <t>11P2</t>
  </si>
  <si>
    <t>Airport s.r.l.</t>
  </si>
  <si>
    <t>materiale educazione fisica scuola media Rivarolo dl Re</t>
  </si>
  <si>
    <t>X5412E08D6</t>
  </si>
  <si>
    <t>13A1</t>
  </si>
  <si>
    <t>spese postali mese di dicembre</t>
  </si>
  <si>
    <t>14A2</t>
  </si>
  <si>
    <t>6/PA</t>
  </si>
  <si>
    <t>toner scuola media Rivarolo del Re</t>
  </si>
  <si>
    <t>15P5</t>
  </si>
  <si>
    <t>V3-4219</t>
  </si>
  <si>
    <t>materiale per laboratorio di scienze</t>
  </si>
  <si>
    <t>X3712E08DD</t>
  </si>
  <si>
    <t>16A2</t>
  </si>
  <si>
    <t>V3-3991</t>
  </si>
  <si>
    <t>materiale scuola infanzia Casalmaggiore</t>
  </si>
  <si>
    <t>XAF12E08DA</t>
  </si>
  <si>
    <t>PA 000001</t>
  </si>
  <si>
    <t>Cartotecnico di Ori Rita &amp; C. snc</t>
  </si>
  <si>
    <t>XD712E08D9</t>
  </si>
  <si>
    <t>7/PA</t>
  </si>
  <si>
    <t>materiale scuola primaria di Rivarolo del Re Casalmaggiore</t>
  </si>
  <si>
    <t>materiale scuola media Rivarolo del Re</t>
  </si>
  <si>
    <t>18A2</t>
  </si>
  <si>
    <t>17A2</t>
  </si>
  <si>
    <t>XE21087B60</t>
  </si>
  <si>
    <t>X0F1087B5F</t>
  </si>
  <si>
    <t>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</si>
</sst>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2" fontId="0" fillId="0" borderId="1" xfId="0" applyNumberFormat="1" applyBorder="1"/>
    <xf numFmtId="11" fontId="0" fillId="0" borderId="1" xfId="0" applyNumberFormat="1" applyBorder="1" applyAlignment="1">
      <alignment horizontal="center"/>
    </xf>
    <xf numFmtId="2" fontId="1" fillId="0" borderId="1" xfId="0" applyNumberFormat="1" applyFont="1" applyBorder="1"/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/>
    </xf>
    <xf numFmtId="0" fontId="0" fillId="0" borderId="1" xfId="0" applyBorder="1" applyAlignment="1">
      <alignment horizontal="justify"/>
    </xf>
    <xf numFmtId="0" fontId="2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left"/>
    </xf>
    <xf numFmtId="2" fontId="3" fillId="0" borderId="1" xfId="0" applyNumberFormat="1" applyFont="1" applyBorder="1"/>
    <xf numFmtId="0" fontId="0" fillId="0" borderId="0" xfId="0" applyBorder="1" applyAlignment="1">
      <alignment horizontal="justify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>
      <pane ySplit="588" topLeftCell="A23" activePane="bottomLeft"/>
      <selection sqref="A1:XFD1048576"/>
      <selection pane="bottomLeft" activeCell="G2" sqref="G2:G28"/>
    </sheetView>
  </sheetViews>
  <sheetFormatPr defaultRowHeight="14.4"/>
  <cols>
    <col min="1" max="1" width="7.5546875" customWidth="1"/>
    <col min="2" max="2" width="10.109375" bestFit="1" customWidth="1"/>
    <col min="3" max="4" width="10.88671875" customWidth="1"/>
    <col min="5" max="5" width="14.33203125" bestFit="1" customWidth="1"/>
    <col min="6" max="6" width="10.6640625" customWidth="1"/>
    <col min="7" max="7" width="21.44140625" customWidth="1"/>
    <col min="8" max="8" width="20" customWidth="1"/>
    <col min="9" max="9" width="9.6640625" bestFit="1" customWidth="1"/>
    <col min="10" max="10" width="10.44140625" customWidth="1"/>
    <col min="11" max="11" width="9.5546875" style="1" customWidth="1"/>
    <col min="12" max="12" width="11.5546875" bestFit="1" customWidth="1"/>
    <col min="13" max="14" width="8.88671875" bestFit="1" customWidth="1"/>
    <col min="15" max="15" width="11.5546875" customWidth="1"/>
    <col min="16" max="16" width="5" customWidth="1"/>
  </cols>
  <sheetData>
    <row r="1" spans="1:17" ht="43.2">
      <c r="A1" s="2" t="s">
        <v>106</v>
      </c>
      <c r="B1" s="2" t="s">
        <v>7</v>
      </c>
      <c r="C1" s="2" t="s">
        <v>15</v>
      </c>
      <c r="D1" s="2" t="s">
        <v>71</v>
      </c>
      <c r="E1" s="2" t="s">
        <v>8</v>
      </c>
      <c r="F1" s="2" t="s">
        <v>14</v>
      </c>
      <c r="G1" s="2" t="s">
        <v>1</v>
      </c>
      <c r="H1" s="2" t="s">
        <v>9</v>
      </c>
      <c r="I1" s="2" t="s">
        <v>10</v>
      </c>
      <c r="J1" s="11" t="s">
        <v>11</v>
      </c>
      <c r="K1" s="10" t="s">
        <v>75</v>
      </c>
      <c r="L1" s="2" t="s">
        <v>13</v>
      </c>
      <c r="M1" s="4" t="s">
        <v>76</v>
      </c>
      <c r="N1" s="4" t="s">
        <v>77</v>
      </c>
      <c r="O1" s="2" t="s">
        <v>12</v>
      </c>
      <c r="P1" s="2"/>
      <c r="Q1" s="2"/>
    </row>
    <row r="2" spans="1:17" ht="35.25" customHeight="1">
      <c r="A2" s="2">
        <v>1</v>
      </c>
      <c r="B2" s="2"/>
      <c r="C2" s="2"/>
      <c r="D2" s="4" t="s">
        <v>0</v>
      </c>
      <c r="E2" s="4" t="s">
        <v>78</v>
      </c>
      <c r="F2" s="5">
        <v>41823</v>
      </c>
      <c r="G2" s="9" t="s">
        <v>60</v>
      </c>
      <c r="H2" s="9" t="s">
        <v>88</v>
      </c>
      <c r="I2" s="6">
        <v>335.84</v>
      </c>
      <c r="J2" s="5">
        <v>41912</v>
      </c>
      <c r="K2" s="3" t="s">
        <v>4</v>
      </c>
      <c r="L2" s="2" t="s">
        <v>24</v>
      </c>
      <c r="M2" s="4">
        <v>63</v>
      </c>
      <c r="N2" s="4">
        <v>115</v>
      </c>
      <c r="O2" s="5">
        <v>41843</v>
      </c>
      <c r="P2" s="2">
        <f>O2-J2</f>
        <v>-69</v>
      </c>
      <c r="Q2" s="2">
        <f>I2*P2</f>
        <v>-23172.959999999999</v>
      </c>
    </row>
    <row r="3" spans="1:17" ht="35.25" customHeight="1">
      <c r="A3" s="2">
        <v>2</v>
      </c>
      <c r="B3" s="2" t="s">
        <v>17</v>
      </c>
      <c r="C3" s="5">
        <v>41843</v>
      </c>
      <c r="D3" s="4" t="s">
        <v>0</v>
      </c>
      <c r="E3" s="4">
        <v>212</v>
      </c>
      <c r="F3" s="5">
        <v>41744</v>
      </c>
      <c r="G3" s="9" t="s">
        <v>23</v>
      </c>
      <c r="H3" s="9" t="s">
        <v>100</v>
      </c>
      <c r="I3" s="6">
        <v>380.2</v>
      </c>
      <c r="J3" s="5">
        <v>41867</v>
      </c>
      <c r="K3" s="3" t="s">
        <v>99</v>
      </c>
      <c r="L3" s="2" t="s">
        <v>16</v>
      </c>
      <c r="M3" s="4">
        <v>91</v>
      </c>
      <c r="N3" s="4">
        <v>116</v>
      </c>
      <c r="O3" s="5">
        <v>41844</v>
      </c>
      <c r="P3" s="2">
        <f t="shared" ref="P3:P34" si="0">O3-J3</f>
        <v>-23</v>
      </c>
      <c r="Q3" s="2">
        <f t="shared" ref="Q3:Q34" si="1">I3*P3</f>
        <v>-8744.6</v>
      </c>
    </row>
    <row r="4" spans="1:17" ht="35.25" customHeight="1">
      <c r="A4" s="2">
        <v>3</v>
      </c>
      <c r="B4" s="2" t="s">
        <v>18</v>
      </c>
      <c r="C4" s="5">
        <v>41843</v>
      </c>
      <c r="D4" s="4" t="s">
        <v>0</v>
      </c>
      <c r="E4" s="4">
        <v>146</v>
      </c>
      <c r="F4" s="5">
        <v>41822</v>
      </c>
      <c r="G4" s="9" t="s">
        <v>23</v>
      </c>
      <c r="H4" s="9" t="s">
        <v>101</v>
      </c>
      <c r="I4" s="6">
        <v>864.16</v>
      </c>
      <c r="J4" s="5">
        <v>41867</v>
      </c>
      <c r="K4" s="3" t="s">
        <v>99</v>
      </c>
      <c r="L4" s="2" t="s">
        <v>19</v>
      </c>
      <c r="M4" s="4">
        <v>76</v>
      </c>
      <c r="N4" s="4">
        <v>117</v>
      </c>
      <c r="O4" s="5">
        <v>41844</v>
      </c>
      <c r="P4" s="2">
        <f t="shared" si="0"/>
        <v>-23</v>
      </c>
      <c r="Q4" s="2">
        <f t="shared" si="1"/>
        <v>-19875.68</v>
      </c>
    </row>
    <row r="5" spans="1:17" ht="35.25" customHeight="1">
      <c r="A5" s="2">
        <v>4</v>
      </c>
      <c r="B5" s="2" t="s">
        <v>20</v>
      </c>
      <c r="C5" s="5">
        <v>41848</v>
      </c>
      <c r="D5" s="4" t="s">
        <v>0</v>
      </c>
      <c r="E5" s="4" t="s">
        <v>21</v>
      </c>
      <c r="F5" s="5">
        <v>41845</v>
      </c>
      <c r="G5" s="9" t="s">
        <v>22</v>
      </c>
      <c r="H5" s="9" t="s">
        <v>94</v>
      </c>
      <c r="I5" s="6">
        <v>90.35</v>
      </c>
      <c r="J5" s="5">
        <v>41875</v>
      </c>
      <c r="K5" s="3" t="s">
        <v>2</v>
      </c>
      <c r="L5" s="2" t="s">
        <v>24</v>
      </c>
      <c r="M5" s="4">
        <v>65</v>
      </c>
      <c r="N5" s="4">
        <v>119</v>
      </c>
      <c r="O5" s="5">
        <v>41848</v>
      </c>
      <c r="P5" s="2">
        <f t="shared" si="0"/>
        <v>-27</v>
      </c>
      <c r="Q5" s="2">
        <f t="shared" si="1"/>
        <v>-2439.4499999999998</v>
      </c>
    </row>
    <row r="6" spans="1:17" ht="35.25" customHeight="1">
      <c r="A6" s="2">
        <v>5</v>
      </c>
      <c r="B6" s="2" t="s">
        <v>20</v>
      </c>
      <c r="C6" s="5">
        <v>41848</v>
      </c>
      <c r="D6" s="4" t="s">
        <v>0</v>
      </c>
      <c r="E6" s="4" t="s">
        <v>25</v>
      </c>
      <c r="F6" s="5">
        <v>42210</v>
      </c>
      <c r="G6" s="9" t="s">
        <v>22</v>
      </c>
      <c r="H6" s="9" t="s">
        <v>93</v>
      </c>
      <c r="I6" s="6">
        <v>96</v>
      </c>
      <c r="J6" s="5">
        <v>41875</v>
      </c>
      <c r="K6" s="3" t="s">
        <v>2</v>
      </c>
      <c r="L6" s="2" t="s">
        <v>24</v>
      </c>
      <c r="M6" s="4">
        <v>49</v>
      </c>
      <c r="N6" s="4">
        <v>120</v>
      </c>
      <c r="O6" s="5">
        <v>41848</v>
      </c>
      <c r="P6" s="2">
        <f t="shared" si="0"/>
        <v>-27</v>
      </c>
      <c r="Q6" s="2">
        <f t="shared" si="1"/>
        <v>-2592</v>
      </c>
    </row>
    <row r="7" spans="1:17" ht="35.25" customHeight="1">
      <c r="A7" s="2">
        <v>6</v>
      </c>
      <c r="B7" s="2" t="s">
        <v>20</v>
      </c>
      <c r="C7" s="5">
        <v>41848</v>
      </c>
      <c r="D7" s="4" t="s">
        <v>0</v>
      </c>
      <c r="E7" s="4" t="s">
        <v>26</v>
      </c>
      <c r="F7" s="5">
        <v>41845</v>
      </c>
      <c r="G7" s="9" t="s">
        <v>22</v>
      </c>
      <c r="H7" s="9" t="s">
        <v>93</v>
      </c>
      <c r="I7" s="6">
        <v>39.6</v>
      </c>
      <c r="J7" s="5">
        <v>41875</v>
      </c>
      <c r="K7" s="3" t="s">
        <v>2</v>
      </c>
      <c r="L7" s="2" t="s">
        <v>24</v>
      </c>
      <c r="M7" s="4">
        <v>49</v>
      </c>
      <c r="N7" s="4">
        <v>120</v>
      </c>
      <c r="O7" s="5">
        <v>41848</v>
      </c>
      <c r="P7" s="2">
        <f t="shared" si="0"/>
        <v>-27</v>
      </c>
      <c r="Q7" s="2">
        <f t="shared" si="1"/>
        <v>-1069.2</v>
      </c>
    </row>
    <row r="8" spans="1:17" ht="35.25" customHeight="1">
      <c r="A8" s="2">
        <v>7</v>
      </c>
      <c r="B8" s="2" t="s">
        <v>20</v>
      </c>
      <c r="C8" s="5">
        <v>41848</v>
      </c>
      <c r="D8" s="4" t="s">
        <v>0</v>
      </c>
      <c r="E8" s="4" t="s">
        <v>27</v>
      </c>
      <c r="F8" s="5">
        <v>41845</v>
      </c>
      <c r="G8" s="9" t="s">
        <v>22</v>
      </c>
      <c r="H8" s="9" t="s">
        <v>93</v>
      </c>
      <c r="I8" s="6">
        <v>100.02</v>
      </c>
      <c r="J8" s="5">
        <v>41875</v>
      </c>
      <c r="K8" s="3" t="s">
        <v>2</v>
      </c>
      <c r="L8" s="2" t="s">
        <v>24</v>
      </c>
      <c r="M8" s="4">
        <v>49</v>
      </c>
      <c r="N8" s="4">
        <v>120</v>
      </c>
      <c r="O8" s="5">
        <v>41848</v>
      </c>
      <c r="P8" s="2">
        <f t="shared" si="0"/>
        <v>-27</v>
      </c>
      <c r="Q8" s="2">
        <f t="shared" si="1"/>
        <v>-2700.54</v>
      </c>
    </row>
    <row r="9" spans="1:17" ht="35.25" customHeight="1">
      <c r="A9" s="2">
        <v>8</v>
      </c>
      <c r="B9" s="2" t="s">
        <v>28</v>
      </c>
      <c r="C9" s="5">
        <v>41856</v>
      </c>
      <c r="D9" s="4" t="s">
        <v>0</v>
      </c>
      <c r="E9" s="4">
        <v>15413</v>
      </c>
      <c r="F9" s="5">
        <v>41851</v>
      </c>
      <c r="G9" s="9" t="s">
        <v>29</v>
      </c>
      <c r="H9" s="9" t="s">
        <v>92</v>
      </c>
      <c r="I9" s="6">
        <v>96.8</v>
      </c>
      <c r="J9" s="5">
        <v>41886</v>
      </c>
      <c r="K9" s="3" t="s">
        <v>2</v>
      </c>
      <c r="L9" s="2" t="s">
        <v>24</v>
      </c>
      <c r="M9" s="4">
        <v>92</v>
      </c>
      <c r="N9" s="4">
        <v>122</v>
      </c>
      <c r="O9" s="5">
        <v>41856</v>
      </c>
      <c r="P9" s="2">
        <f t="shared" si="0"/>
        <v>-30</v>
      </c>
      <c r="Q9" s="2">
        <f t="shared" si="1"/>
        <v>-2904</v>
      </c>
    </row>
    <row r="10" spans="1:17" ht="35.25" customHeight="1">
      <c r="A10" s="2">
        <v>9</v>
      </c>
      <c r="B10" s="2" t="s">
        <v>30</v>
      </c>
      <c r="C10" s="5">
        <v>41899</v>
      </c>
      <c r="D10" s="4" t="s">
        <v>0</v>
      </c>
      <c r="E10" s="7" t="s">
        <v>31</v>
      </c>
      <c r="F10" s="5">
        <v>41890</v>
      </c>
      <c r="G10" s="9" t="s">
        <v>32</v>
      </c>
      <c r="H10" s="9" t="s">
        <v>91</v>
      </c>
      <c r="I10" s="6">
        <v>415.58</v>
      </c>
      <c r="J10" s="5">
        <v>41927</v>
      </c>
      <c r="K10" s="3" t="s">
        <v>2</v>
      </c>
      <c r="L10" s="2" t="s">
        <v>33</v>
      </c>
      <c r="M10" s="4">
        <v>121</v>
      </c>
      <c r="N10" s="4">
        <v>146</v>
      </c>
      <c r="O10" s="5">
        <v>41920</v>
      </c>
      <c r="P10" s="2">
        <f t="shared" si="0"/>
        <v>-7</v>
      </c>
      <c r="Q10" s="2">
        <f t="shared" si="1"/>
        <v>-2909.06</v>
      </c>
    </row>
    <row r="11" spans="1:17" ht="35.25" customHeight="1">
      <c r="A11" s="2">
        <v>10</v>
      </c>
      <c r="B11" s="2" t="s">
        <v>34</v>
      </c>
      <c r="C11" s="5">
        <v>41922</v>
      </c>
      <c r="D11" s="4" t="s">
        <v>0</v>
      </c>
      <c r="E11" s="4">
        <v>16139</v>
      </c>
      <c r="F11" s="5">
        <v>41912</v>
      </c>
      <c r="G11" s="9" t="s">
        <v>29</v>
      </c>
      <c r="H11" s="9" t="s">
        <v>87</v>
      </c>
      <c r="I11" s="6">
        <v>77.260000000000005</v>
      </c>
      <c r="J11" s="5">
        <v>41949</v>
      </c>
      <c r="K11" s="3" t="s">
        <v>4</v>
      </c>
      <c r="L11" s="2" t="s">
        <v>33</v>
      </c>
      <c r="M11" s="4">
        <v>112</v>
      </c>
      <c r="N11" s="4">
        <v>151</v>
      </c>
      <c r="O11" s="5">
        <v>41939</v>
      </c>
      <c r="P11" s="2">
        <f t="shared" si="0"/>
        <v>-10</v>
      </c>
      <c r="Q11" s="2">
        <f t="shared" si="1"/>
        <v>-772.6</v>
      </c>
    </row>
    <row r="12" spans="1:17" ht="35.25" customHeight="1">
      <c r="A12" s="2">
        <v>11</v>
      </c>
      <c r="B12" s="2" t="s">
        <v>34</v>
      </c>
      <c r="C12" s="5">
        <v>41922</v>
      </c>
      <c r="D12" s="4" t="s">
        <v>0</v>
      </c>
      <c r="E12" s="4">
        <v>16140</v>
      </c>
      <c r="F12" s="5">
        <v>41912</v>
      </c>
      <c r="G12" s="9" t="s">
        <v>29</v>
      </c>
      <c r="H12" s="9" t="s">
        <v>87</v>
      </c>
      <c r="I12" s="6">
        <v>61.59</v>
      </c>
      <c r="J12" s="5">
        <v>41949</v>
      </c>
      <c r="K12" s="3" t="s">
        <v>2</v>
      </c>
      <c r="L12" s="2" t="s">
        <v>33</v>
      </c>
      <c r="M12" s="4">
        <v>123</v>
      </c>
      <c r="N12" s="4">
        <v>152</v>
      </c>
      <c r="O12" s="5">
        <v>41939</v>
      </c>
      <c r="P12" s="2">
        <f t="shared" si="0"/>
        <v>-10</v>
      </c>
      <c r="Q12" s="2">
        <f t="shared" si="1"/>
        <v>-615.90000000000009</v>
      </c>
    </row>
    <row r="13" spans="1:17" ht="35.25" customHeight="1">
      <c r="A13" s="2">
        <v>12</v>
      </c>
      <c r="B13" s="2" t="s">
        <v>35</v>
      </c>
      <c r="C13" s="5">
        <v>41939</v>
      </c>
      <c r="D13" s="4" t="s">
        <v>0</v>
      </c>
      <c r="E13" s="4" t="s">
        <v>36</v>
      </c>
      <c r="F13" s="5">
        <v>41912</v>
      </c>
      <c r="G13" s="9" t="s">
        <v>37</v>
      </c>
      <c r="H13" s="9"/>
      <c r="I13" s="8">
        <v>1647</v>
      </c>
      <c r="J13" s="5">
        <v>41963</v>
      </c>
      <c r="K13" s="3"/>
      <c r="L13" s="2" t="s">
        <v>38</v>
      </c>
      <c r="M13" s="4"/>
      <c r="N13" s="4"/>
      <c r="O13" s="2"/>
      <c r="P13" s="2"/>
      <c r="Q13" s="2"/>
    </row>
    <row r="14" spans="1:17" ht="35.25" customHeight="1">
      <c r="A14" s="2">
        <v>13</v>
      </c>
      <c r="B14" s="2" t="s">
        <v>35</v>
      </c>
      <c r="C14" s="5">
        <v>41939</v>
      </c>
      <c r="D14" s="4" t="s">
        <v>0</v>
      </c>
      <c r="E14" s="4" t="s">
        <v>39</v>
      </c>
      <c r="F14" s="5">
        <v>41912</v>
      </c>
      <c r="G14" s="9" t="s">
        <v>37</v>
      </c>
      <c r="H14" s="9" t="s">
        <v>90</v>
      </c>
      <c r="I14" s="6">
        <v>85.4</v>
      </c>
      <c r="J14" s="5">
        <v>41963</v>
      </c>
      <c r="K14" s="3" t="s">
        <v>2</v>
      </c>
      <c r="L14" s="2" t="s">
        <v>40</v>
      </c>
      <c r="M14" s="4">
        <v>138</v>
      </c>
      <c r="N14" s="4">
        <v>153</v>
      </c>
      <c r="O14" s="5">
        <v>41939</v>
      </c>
      <c r="P14" s="2">
        <f t="shared" si="0"/>
        <v>-24</v>
      </c>
      <c r="Q14" s="2">
        <f t="shared" si="1"/>
        <v>-2049.6000000000004</v>
      </c>
    </row>
    <row r="15" spans="1:17" ht="35.25" customHeight="1">
      <c r="A15" s="2">
        <v>14</v>
      </c>
      <c r="B15" s="2" t="s">
        <v>44</v>
      </c>
      <c r="C15" s="5">
        <v>41948</v>
      </c>
      <c r="D15" s="4" t="s">
        <v>0</v>
      </c>
      <c r="E15" s="4" t="s">
        <v>41</v>
      </c>
      <c r="F15" s="5">
        <v>41943</v>
      </c>
      <c r="G15" s="9" t="s">
        <v>42</v>
      </c>
      <c r="H15" s="9" t="s">
        <v>81</v>
      </c>
      <c r="I15" s="6">
        <v>244</v>
      </c>
      <c r="J15" s="5">
        <v>41976</v>
      </c>
      <c r="K15" s="3" t="s">
        <v>2</v>
      </c>
      <c r="L15" s="2" t="s">
        <v>43</v>
      </c>
      <c r="M15" s="4">
        <v>141</v>
      </c>
      <c r="N15" s="4">
        <v>158</v>
      </c>
      <c r="O15" s="5">
        <v>41955</v>
      </c>
      <c r="P15" s="2">
        <f t="shared" si="0"/>
        <v>-21</v>
      </c>
      <c r="Q15" s="2">
        <f t="shared" si="1"/>
        <v>-5124</v>
      </c>
    </row>
    <row r="16" spans="1:17" ht="35.25" customHeight="1">
      <c r="A16" s="2">
        <v>15</v>
      </c>
      <c r="B16" s="2" t="s">
        <v>44</v>
      </c>
      <c r="C16" s="5">
        <v>41948</v>
      </c>
      <c r="D16" s="4" t="s">
        <v>0</v>
      </c>
      <c r="E16" s="4" t="s">
        <v>45</v>
      </c>
      <c r="F16" s="5">
        <v>41943</v>
      </c>
      <c r="G16" s="9" t="s">
        <v>42</v>
      </c>
      <c r="H16" s="9" t="s">
        <v>95</v>
      </c>
      <c r="I16" s="6">
        <v>780</v>
      </c>
      <c r="J16" s="5">
        <v>41976</v>
      </c>
      <c r="K16" s="3" t="s">
        <v>5</v>
      </c>
      <c r="L16" s="2" t="s">
        <v>43</v>
      </c>
      <c r="M16" s="4">
        <v>140</v>
      </c>
      <c r="N16" s="4">
        <v>163</v>
      </c>
      <c r="O16" s="5">
        <v>41974</v>
      </c>
      <c r="P16" s="2">
        <f t="shared" si="0"/>
        <v>-2</v>
      </c>
      <c r="Q16" s="2">
        <f t="shared" si="1"/>
        <v>-1560</v>
      </c>
    </row>
    <row r="17" spans="1:17" ht="35.25" customHeight="1">
      <c r="A17" s="2">
        <v>16</v>
      </c>
      <c r="B17" s="2" t="s">
        <v>44</v>
      </c>
      <c r="C17" s="5">
        <v>41948</v>
      </c>
      <c r="D17" s="4" t="s">
        <v>0</v>
      </c>
      <c r="E17" s="4" t="s">
        <v>46</v>
      </c>
      <c r="F17" s="5">
        <v>41943</v>
      </c>
      <c r="G17" s="9" t="s">
        <v>42</v>
      </c>
      <c r="H17" s="9" t="s">
        <v>79</v>
      </c>
      <c r="I17" s="6">
        <v>212.28</v>
      </c>
      <c r="J17" s="5">
        <v>41977</v>
      </c>
      <c r="K17" s="3" t="s">
        <v>2</v>
      </c>
      <c r="L17" s="2" t="s">
        <v>43</v>
      </c>
      <c r="M17" s="4">
        <v>144</v>
      </c>
      <c r="N17" s="4">
        <v>157</v>
      </c>
      <c r="O17" s="5">
        <v>41955</v>
      </c>
      <c r="P17" s="2">
        <f t="shared" si="0"/>
        <v>-22</v>
      </c>
      <c r="Q17" s="2">
        <f t="shared" si="1"/>
        <v>-4670.16</v>
      </c>
    </row>
    <row r="18" spans="1:17" ht="35.25" customHeight="1">
      <c r="A18" s="2">
        <v>17</v>
      </c>
      <c r="B18" s="2" t="s">
        <v>47</v>
      </c>
      <c r="C18" s="5">
        <v>41953</v>
      </c>
      <c r="D18" s="4" t="s">
        <v>0</v>
      </c>
      <c r="E18" s="4" t="s">
        <v>48</v>
      </c>
      <c r="F18" s="5">
        <v>41948</v>
      </c>
      <c r="G18" s="9" t="s">
        <v>22</v>
      </c>
      <c r="H18" s="9" t="s">
        <v>89</v>
      </c>
      <c r="I18" s="6">
        <v>108.96</v>
      </c>
      <c r="J18" s="5">
        <v>41978</v>
      </c>
      <c r="K18" s="3" t="s">
        <v>2</v>
      </c>
      <c r="L18" s="2" t="s">
        <v>24</v>
      </c>
      <c r="M18" s="4">
        <v>96</v>
      </c>
      <c r="N18" s="4">
        <v>155</v>
      </c>
      <c r="O18" s="5">
        <v>41954</v>
      </c>
      <c r="P18" s="2">
        <f t="shared" si="0"/>
        <v>-24</v>
      </c>
      <c r="Q18" s="2">
        <f t="shared" si="1"/>
        <v>-2615.04</v>
      </c>
    </row>
    <row r="19" spans="1:17" ht="35.25" customHeight="1">
      <c r="A19" s="2">
        <v>18</v>
      </c>
      <c r="B19" s="2" t="s">
        <v>47</v>
      </c>
      <c r="C19" s="5">
        <v>41953</v>
      </c>
      <c r="D19" s="4" t="s">
        <v>0</v>
      </c>
      <c r="E19" s="4" t="s">
        <v>49</v>
      </c>
      <c r="F19" s="5">
        <v>41912</v>
      </c>
      <c r="G19" s="9" t="s">
        <v>50</v>
      </c>
      <c r="H19" s="9" t="s">
        <v>80</v>
      </c>
      <c r="I19" s="6">
        <v>2063.09</v>
      </c>
      <c r="J19" s="5">
        <v>41979</v>
      </c>
      <c r="K19" s="3" t="s">
        <v>2</v>
      </c>
      <c r="L19" s="2" t="s">
        <v>51</v>
      </c>
      <c r="M19" s="4">
        <v>95</v>
      </c>
      <c r="N19" s="4">
        <v>161</v>
      </c>
      <c r="O19" s="5">
        <v>41964</v>
      </c>
      <c r="P19" s="2">
        <f t="shared" si="0"/>
        <v>-15</v>
      </c>
      <c r="Q19" s="2">
        <f t="shared" si="1"/>
        <v>-30946.350000000002</v>
      </c>
    </row>
    <row r="20" spans="1:17" ht="35.25" customHeight="1">
      <c r="A20" s="2">
        <v>19</v>
      </c>
      <c r="B20" s="2" t="s">
        <v>52</v>
      </c>
      <c r="C20" s="5">
        <v>41955</v>
      </c>
      <c r="D20" s="4" t="s">
        <v>0</v>
      </c>
      <c r="E20" s="4" t="s">
        <v>53</v>
      </c>
      <c r="F20" s="5">
        <v>41954</v>
      </c>
      <c r="G20" s="9" t="s">
        <v>37</v>
      </c>
      <c r="H20" s="9" t="s">
        <v>74</v>
      </c>
      <c r="I20" s="6">
        <v>732</v>
      </c>
      <c r="J20" s="5">
        <v>41984</v>
      </c>
      <c r="K20" s="3" t="s">
        <v>2</v>
      </c>
      <c r="L20" s="2" t="s">
        <v>38</v>
      </c>
      <c r="M20" s="4">
        <v>112</v>
      </c>
      <c r="N20" s="4">
        <v>156</v>
      </c>
      <c r="O20" s="5">
        <v>41955</v>
      </c>
      <c r="P20" s="2">
        <f t="shared" si="0"/>
        <v>-29</v>
      </c>
      <c r="Q20" s="2">
        <f t="shared" si="1"/>
        <v>-21228</v>
      </c>
    </row>
    <row r="21" spans="1:17" ht="35.25" customHeight="1">
      <c r="A21" s="2">
        <v>20</v>
      </c>
      <c r="B21" s="2" t="s">
        <v>52</v>
      </c>
      <c r="C21" s="5">
        <v>41955</v>
      </c>
      <c r="D21" s="4" t="s">
        <v>72</v>
      </c>
      <c r="E21" s="4" t="s">
        <v>54</v>
      </c>
      <c r="F21" s="5">
        <v>41954</v>
      </c>
      <c r="G21" s="9" t="s">
        <v>37</v>
      </c>
      <c r="H21" s="9"/>
      <c r="I21" s="8">
        <v>-1647</v>
      </c>
      <c r="J21" s="5">
        <v>41984</v>
      </c>
      <c r="K21" s="3"/>
      <c r="L21" s="2"/>
      <c r="M21" s="4"/>
      <c r="N21" s="4"/>
      <c r="O21" s="2"/>
      <c r="P21" s="2"/>
      <c r="Q21" s="2"/>
    </row>
    <row r="22" spans="1:17" ht="35.25" customHeight="1">
      <c r="A22" s="2">
        <v>21</v>
      </c>
      <c r="B22" s="2" t="s">
        <v>52</v>
      </c>
      <c r="C22" s="5">
        <v>41955</v>
      </c>
      <c r="D22" s="4" t="s">
        <v>0</v>
      </c>
      <c r="E22" s="4">
        <v>8714124877</v>
      </c>
      <c r="F22" s="5">
        <v>41955</v>
      </c>
      <c r="G22" s="9" t="s">
        <v>55</v>
      </c>
      <c r="H22" s="9" t="s">
        <v>85</v>
      </c>
      <c r="I22" s="6">
        <v>36.409999999999997</v>
      </c>
      <c r="J22" s="5">
        <v>41985</v>
      </c>
      <c r="K22" s="3" t="s">
        <v>3</v>
      </c>
      <c r="L22" s="2" t="s">
        <v>56</v>
      </c>
      <c r="M22" s="4">
        <v>23</v>
      </c>
      <c r="N22" s="4">
        <v>162</v>
      </c>
      <c r="O22" s="5">
        <v>41964</v>
      </c>
      <c r="P22" s="2">
        <f t="shared" si="0"/>
        <v>-21</v>
      </c>
      <c r="Q22" s="2">
        <f t="shared" si="1"/>
        <v>-764.6099999999999</v>
      </c>
    </row>
    <row r="23" spans="1:17" ht="35.25" customHeight="1">
      <c r="A23" s="2">
        <v>22</v>
      </c>
      <c r="B23" s="2" t="s">
        <v>57</v>
      </c>
      <c r="C23" s="5">
        <v>41974</v>
      </c>
      <c r="D23" s="4" t="s">
        <v>0</v>
      </c>
      <c r="E23" s="4">
        <v>8714142639</v>
      </c>
      <c r="F23" s="5">
        <v>41967</v>
      </c>
      <c r="G23" s="9" t="s">
        <v>55</v>
      </c>
      <c r="H23" s="9" t="s">
        <v>86</v>
      </c>
      <c r="I23" s="6">
        <v>46.41</v>
      </c>
      <c r="J23" s="5">
        <v>41997</v>
      </c>
      <c r="K23" s="3" t="s">
        <v>3</v>
      </c>
      <c r="L23" s="2" t="s">
        <v>56</v>
      </c>
      <c r="M23" s="4">
        <v>23</v>
      </c>
      <c r="N23" s="4">
        <v>164</v>
      </c>
      <c r="O23" s="5">
        <v>42339</v>
      </c>
      <c r="P23" s="2">
        <f t="shared" si="0"/>
        <v>342</v>
      </c>
      <c r="Q23" s="2">
        <f t="shared" si="1"/>
        <v>15872.22</v>
      </c>
    </row>
    <row r="24" spans="1:17" ht="35.25" customHeight="1">
      <c r="A24" s="2">
        <v>23</v>
      </c>
      <c r="B24" s="2" t="s">
        <v>58</v>
      </c>
      <c r="C24" s="5">
        <v>41982</v>
      </c>
      <c r="D24" s="4" t="s">
        <v>0</v>
      </c>
      <c r="E24" s="4" t="s">
        <v>59</v>
      </c>
      <c r="F24" s="5">
        <v>41968</v>
      </c>
      <c r="G24" s="9" t="s">
        <v>60</v>
      </c>
      <c r="H24" s="9" t="s">
        <v>104</v>
      </c>
      <c r="I24" s="6">
        <v>115.02</v>
      </c>
      <c r="J24" s="5">
        <v>42005</v>
      </c>
      <c r="K24" s="3" t="s">
        <v>105</v>
      </c>
      <c r="L24" s="2" t="s">
        <v>33</v>
      </c>
      <c r="M24" s="4">
        <v>147</v>
      </c>
      <c r="N24" s="4">
        <v>3</v>
      </c>
      <c r="O24" s="5">
        <v>42033</v>
      </c>
      <c r="P24" s="2">
        <f t="shared" si="0"/>
        <v>28</v>
      </c>
      <c r="Q24" s="2">
        <f t="shared" si="1"/>
        <v>3220.56</v>
      </c>
    </row>
    <row r="25" spans="1:17" ht="35.25" customHeight="1">
      <c r="A25" s="2">
        <v>24</v>
      </c>
      <c r="B25" s="2" t="s">
        <v>58</v>
      </c>
      <c r="C25" s="5">
        <v>41982</v>
      </c>
      <c r="D25" s="4" t="s">
        <v>0</v>
      </c>
      <c r="E25" s="4">
        <v>8714154315</v>
      </c>
      <c r="F25" s="5">
        <v>41976</v>
      </c>
      <c r="G25" s="9" t="s">
        <v>55</v>
      </c>
      <c r="H25" s="9" t="s">
        <v>84</v>
      </c>
      <c r="I25" s="6">
        <v>86.49</v>
      </c>
      <c r="J25" s="5">
        <v>42006</v>
      </c>
      <c r="K25" s="3" t="s">
        <v>3</v>
      </c>
      <c r="L25" s="2" t="s">
        <v>56</v>
      </c>
      <c r="M25" s="4">
        <v>23</v>
      </c>
      <c r="N25" s="4">
        <v>165</v>
      </c>
      <c r="O25" s="5">
        <v>41982</v>
      </c>
      <c r="P25" s="2">
        <f t="shared" si="0"/>
        <v>-24</v>
      </c>
      <c r="Q25" s="2">
        <f t="shared" si="1"/>
        <v>-2075.7599999999998</v>
      </c>
    </row>
    <row r="26" spans="1:17" ht="35.25" customHeight="1">
      <c r="A26" s="2">
        <v>25</v>
      </c>
      <c r="B26" s="2" t="s">
        <v>61</v>
      </c>
      <c r="C26" s="5">
        <v>41992</v>
      </c>
      <c r="D26" s="4" t="s">
        <v>0</v>
      </c>
      <c r="E26" s="4" t="s">
        <v>63</v>
      </c>
      <c r="F26" s="5">
        <v>41990</v>
      </c>
      <c r="G26" s="9" t="s">
        <v>22</v>
      </c>
      <c r="H26" s="9" t="s">
        <v>102</v>
      </c>
      <c r="I26" s="6">
        <v>265.14</v>
      </c>
      <c r="J26" s="5">
        <v>42020</v>
      </c>
      <c r="K26" s="3" t="s">
        <v>103</v>
      </c>
      <c r="L26" s="2" t="s">
        <v>64</v>
      </c>
      <c r="M26" s="4">
        <v>146</v>
      </c>
      <c r="N26" s="4">
        <v>168</v>
      </c>
      <c r="O26" s="5">
        <v>41995</v>
      </c>
      <c r="P26" s="2">
        <f t="shared" ref="P26" si="2">O26-J26</f>
        <v>-25</v>
      </c>
      <c r="Q26" s="2">
        <f t="shared" ref="Q26" si="3">I26*P26</f>
        <v>-6628.5</v>
      </c>
    </row>
    <row r="27" spans="1:17" ht="35.25" customHeight="1">
      <c r="A27" s="2">
        <v>26</v>
      </c>
      <c r="B27" s="2" t="s">
        <v>61</v>
      </c>
      <c r="C27" s="5">
        <v>41992</v>
      </c>
      <c r="D27" s="4" t="s">
        <v>0</v>
      </c>
      <c r="E27" s="4">
        <v>8714169802</v>
      </c>
      <c r="F27" s="5">
        <v>41991</v>
      </c>
      <c r="G27" s="9" t="s">
        <v>55</v>
      </c>
      <c r="H27" s="9" t="s">
        <v>83</v>
      </c>
      <c r="I27" s="6">
        <v>81.83</v>
      </c>
      <c r="J27" s="5">
        <v>42021</v>
      </c>
      <c r="K27" s="3" t="s">
        <v>3</v>
      </c>
      <c r="L27" s="2" t="s">
        <v>56</v>
      </c>
      <c r="M27" s="4">
        <v>23</v>
      </c>
      <c r="N27" s="4">
        <v>167</v>
      </c>
      <c r="O27" s="5">
        <v>41995</v>
      </c>
      <c r="P27" s="2">
        <f t="shared" si="0"/>
        <v>-26</v>
      </c>
      <c r="Q27" s="2">
        <f t="shared" si="1"/>
        <v>-2127.58</v>
      </c>
    </row>
    <row r="28" spans="1:17" ht="35.25" customHeight="1">
      <c r="A28" s="2">
        <v>27</v>
      </c>
      <c r="B28" s="2" t="s">
        <v>61</v>
      </c>
      <c r="C28" s="5">
        <v>41992</v>
      </c>
      <c r="D28" s="4" t="s">
        <v>73</v>
      </c>
      <c r="E28" s="4" t="s">
        <v>65</v>
      </c>
      <c r="F28" s="5">
        <v>41991</v>
      </c>
      <c r="G28" s="9" t="s">
        <v>66</v>
      </c>
      <c r="H28" s="9" t="s">
        <v>96</v>
      </c>
      <c r="I28" s="6">
        <v>600</v>
      </c>
      <c r="J28" s="5">
        <v>42021</v>
      </c>
      <c r="K28" s="3" t="s">
        <v>97</v>
      </c>
      <c r="L28" s="2" t="s">
        <v>98</v>
      </c>
      <c r="M28" s="4">
        <v>150</v>
      </c>
      <c r="N28" s="4">
        <v>169</v>
      </c>
      <c r="O28" s="5">
        <v>41965</v>
      </c>
      <c r="P28" s="2">
        <f t="shared" si="0"/>
        <v>-56</v>
      </c>
      <c r="Q28" s="2">
        <f t="shared" si="1"/>
        <v>-33600</v>
      </c>
    </row>
    <row r="29" spans="1:17" ht="35.25" customHeight="1">
      <c r="A29" s="2"/>
      <c r="B29" s="2"/>
      <c r="C29" s="5"/>
      <c r="D29" s="4"/>
      <c r="E29" s="4"/>
      <c r="F29" s="5"/>
      <c r="G29" s="9"/>
      <c r="H29" s="9"/>
      <c r="I29" s="6"/>
      <c r="J29" s="5"/>
      <c r="K29" s="3"/>
      <c r="L29" s="2"/>
      <c r="M29" s="4">
        <v>151</v>
      </c>
      <c r="N29" s="4">
        <v>170</v>
      </c>
      <c r="O29" s="5">
        <v>41995</v>
      </c>
      <c r="P29" s="2"/>
      <c r="Q29" s="2"/>
    </row>
    <row r="30" spans="1:17" ht="35.25" customHeight="1">
      <c r="A30" s="2">
        <v>28</v>
      </c>
      <c r="B30" s="2" t="s">
        <v>61</v>
      </c>
      <c r="C30" s="5">
        <v>41992</v>
      </c>
      <c r="D30" s="4" t="s">
        <v>0</v>
      </c>
      <c r="E30" s="4">
        <v>8714170566</v>
      </c>
      <c r="F30" s="5">
        <v>41991</v>
      </c>
      <c r="G30" s="9" t="s">
        <v>55</v>
      </c>
      <c r="H30" s="9" t="s">
        <v>82</v>
      </c>
      <c r="I30" s="6">
        <v>26.11</v>
      </c>
      <c r="J30" s="5">
        <v>42021</v>
      </c>
      <c r="K30" s="3" t="s">
        <v>3</v>
      </c>
      <c r="L30" s="2" t="s">
        <v>56</v>
      </c>
      <c r="M30" s="4">
        <v>23</v>
      </c>
      <c r="N30" s="4">
        <v>167</v>
      </c>
      <c r="O30" s="5">
        <v>41995</v>
      </c>
      <c r="P30" s="2">
        <f t="shared" si="0"/>
        <v>-26</v>
      </c>
      <c r="Q30" s="2">
        <f t="shared" si="1"/>
        <v>-678.86</v>
      </c>
    </row>
    <row r="31" spans="1:17" ht="35.25" customHeight="1">
      <c r="A31" s="2">
        <v>29</v>
      </c>
      <c r="B31" s="2" t="s">
        <v>62</v>
      </c>
      <c r="C31" s="5">
        <v>42002</v>
      </c>
      <c r="D31" s="4" t="s">
        <v>0</v>
      </c>
      <c r="E31" s="4" t="s">
        <v>67</v>
      </c>
      <c r="F31" s="5">
        <v>41995</v>
      </c>
      <c r="G31" s="9" t="s">
        <v>68</v>
      </c>
      <c r="H31" s="9"/>
      <c r="I31" s="6">
        <v>2006.56</v>
      </c>
      <c r="J31" s="5">
        <v>42025</v>
      </c>
      <c r="K31" s="3" t="s">
        <v>6</v>
      </c>
      <c r="L31" s="2"/>
      <c r="M31" s="4">
        <v>142</v>
      </c>
      <c r="N31" s="4">
        <v>8</v>
      </c>
      <c r="O31" s="5">
        <v>42047</v>
      </c>
      <c r="P31" s="2">
        <f t="shared" si="0"/>
        <v>22</v>
      </c>
      <c r="Q31" s="2">
        <f t="shared" si="1"/>
        <v>44144.32</v>
      </c>
    </row>
    <row r="32" spans="1:17" ht="35.25" customHeight="1">
      <c r="A32" s="2"/>
      <c r="B32" s="2"/>
      <c r="C32" s="5"/>
      <c r="D32" s="4"/>
      <c r="E32" s="4"/>
      <c r="F32" s="5"/>
      <c r="G32" s="9"/>
      <c r="H32" s="9"/>
      <c r="I32" s="6">
        <v>393.44</v>
      </c>
      <c r="J32" s="5">
        <v>42025</v>
      </c>
      <c r="K32" s="3" t="s">
        <v>6</v>
      </c>
      <c r="L32" s="2"/>
      <c r="M32" s="4">
        <v>142</v>
      </c>
      <c r="N32" s="4">
        <v>12</v>
      </c>
      <c r="O32" s="5">
        <v>42059</v>
      </c>
      <c r="P32" s="2">
        <f t="shared" si="0"/>
        <v>34</v>
      </c>
      <c r="Q32" s="2">
        <f t="shared" si="1"/>
        <v>13376.96</v>
      </c>
    </row>
    <row r="33" spans="1:17" ht="35.25" customHeight="1">
      <c r="A33" s="2">
        <v>30</v>
      </c>
      <c r="B33" s="2" t="s">
        <v>69</v>
      </c>
      <c r="C33" s="5">
        <v>42002</v>
      </c>
      <c r="D33" s="4" t="s">
        <v>0</v>
      </c>
      <c r="E33" s="4">
        <v>259</v>
      </c>
      <c r="F33" s="5">
        <v>41997</v>
      </c>
      <c r="G33" s="9" t="s">
        <v>70</v>
      </c>
      <c r="H33" s="9"/>
      <c r="I33" s="6">
        <v>200</v>
      </c>
      <c r="J33" s="5">
        <v>42027</v>
      </c>
      <c r="K33" s="3" t="s">
        <v>97</v>
      </c>
      <c r="L33" s="2"/>
      <c r="M33" s="4">
        <v>134</v>
      </c>
      <c r="N33" s="4">
        <v>6</v>
      </c>
      <c r="O33" s="5">
        <v>42047</v>
      </c>
      <c r="P33" s="2">
        <f t="shared" si="0"/>
        <v>20</v>
      </c>
      <c r="Q33" s="2">
        <f t="shared" si="1"/>
        <v>4000</v>
      </c>
    </row>
    <row r="34" spans="1:17" ht="35.25" customHeight="1">
      <c r="A34" s="2"/>
      <c r="B34" s="2"/>
      <c r="C34" s="5"/>
      <c r="D34" s="4"/>
      <c r="E34" s="4"/>
      <c r="F34" s="5"/>
      <c r="G34" s="9"/>
      <c r="H34" s="9"/>
      <c r="I34" s="6">
        <v>44</v>
      </c>
      <c r="J34" s="5">
        <v>42027</v>
      </c>
      <c r="K34" s="3" t="s">
        <v>97</v>
      </c>
      <c r="L34" s="2"/>
      <c r="M34" s="4">
        <v>4</v>
      </c>
      <c r="N34" s="4">
        <v>7</v>
      </c>
      <c r="O34" s="5">
        <v>42047</v>
      </c>
      <c r="P34" s="2">
        <f t="shared" si="0"/>
        <v>20</v>
      </c>
      <c r="Q34" s="2">
        <f t="shared" si="1"/>
        <v>880</v>
      </c>
    </row>
    <row r="35" spans="1:17">
      <c r="A35" s="2"/>
      <c r="B35" s="2"/>
      <c r="C35" s="5"/>
      <c r="D35" s="4"/>
      <c r="E35" s="4"/>
      <c r="F35" s="5"/>
      <c r="G35" s="2"/>
      <c r="H35" s="2"/>
      <c r="I35" s="6"/>
      <c r="J35" s="5"/>
      <c r="K35" s="3"/>
      <c r="L35" s="2"/>
      <c r="M35" s="4"/>
      <c r="N35" s="4"/>
      <c r="O35" s="2"/>
      <c r="P35" s="2"/>
      <c r="Q35" s="2"/>
    </row>
    <row r="36" spans="1:17">
      <c r="A36" s="2"/>
      <c r="B36" s="2"/>
      <c r="C36" s="5"/>
      <c r="D36" s="4"/>
      <c r="E36" s="4"/>
      <c r="F36" s="5"/>
      <c r="G36" s="2"/>
      <c r="H36" s="2"/>
      <c r="I36" s="6"/>
      <c r="J36" s="5"/>
      <c r="K36" s="3"/>
      <c r="L36" s="2"/>
      <c r="M36" s="4"/>
      <c r="N36" s="4"/>
      <c r="O36" s="2"/>
      <c r="P36" s="2"/>
      <c r="Q36" s="2"/>
    </row>
    <row r="37" spans="1:17">
      <c r="A37" s="2"/>
      <c r="B37" s="2"/>
      <c r="C37" s="5"/>
      <c r="D37" s="4"/>
      <c r="E37" s="4"/>
      <c r="F37" s="5"/>
      <c r="G37" s="2"/>
      <c r="H37" s="2"/>
      <c r="I37" s="6">
        <f>SUM(I2:I36)</f>
        <v>10684.539999999999</v>
      </c>
      <c r="J37" s="5"/>
      <c r="K37" s="3"/>
      <c r="L37" s="2"/>
      <c r="M37" s="4"/>
      <c r="N37" s="4"/>
      <c r="O37" s="2"/>
      <c r="P37" s="2"/>
      <c r="Q37" s="2">
        <f>SUM(Q2:Q36)</f>
        <v>-100370.38999999998</v>
      </c>
    </row>
    <row r="38" spans="1:17">
      <c r="E38" s="1"/>
    </row>
    <row r="41" spans="1:17">
      <c r="H41" t="s">
        <v>107</v>
      </c>
      <c r="J41">
        <f>Q37/I37</f>
        <v>-9.393983269284405</v>
      </c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topLeftCell="A25" workbookViewId="0">
      <selection activeCell="J19" sqref="J19"/>
    </sheetView>
  </sheetViews>
  <sheetFormatPr defaultRowHeight="14.4"/>
  <cols>
    <col min="1" max="1" width="7.5546875" customWidth="1"/>
    <col min="2" max="2" width="10.109375" bestFit="1" customWidth="1"/>
    <col min="3" max="4" width="10.88671875" customWidth="1"/>
    <col min="5" max="5" width="14.33203125" bestFit="1" customWidth="1"/>
    <col min="6" max="6" width="10.6640625" customWidth="1"/>
    <col min="7" max="7" width="21.44140625" customWidth="1"/>
    <col min="8" max="8" width="20" customWidth="1"/>
    <col min="9" max="9" width="9.6640625" bestFit="1" customWidth="1"/>
    <col min="10" max="10" width="10.44140625" customWidth="1"/>
    <col min="11" max="11" width="9.5546875" style="1" customWidth="1"/>
    <col min="12" max="12" width="11.5546875" bestFit="1" customWidth="1"/>
    <col min="13" max="14" width="8.88671875" bestFit="1" customWidth="1"/>
    <col min="15" max="15" width="11.5546875" customWidth="1"/>
    <col min="16" max="16" width="5" customWidth="1"/>
  </cols>
  <sheetData>
    <row r="1" spans="1:17" ht="43.2">
      <c r="A1" s="2" t="s">
        <v>106</v>
      </c>
      <c r="B1" s="2" t="s">
        <v>7</v>
      </c>
      <c r="C1" s="2" t="s">
        <v>15</v>
      </c>
      <c r="D1" s="2" t="s">
        <v>71</v>
      </c>
      <c r="E1" s="2" t="s">
        <v>8</v>
      </c>
      <c r="F1" s="2" t="s">
        <v>14</v>
      </c>
      <c r="G1" s="2" t="s">
        <v>1</v>
      </c>
      <c r="H1" s="2" t="s">
        <v>9</v>
      </c>
      <c r="I1" s="2" t="s">
        <v>10</v>
      </c>
      <c r="J1" s="11" t="s">
        <v>11</v>
      </c>
      <c r="K1" s="10" t="s">
        <v>75</v>
      </c>
      <c r="L1" s="2" t="s">
        <v>13</v>
      </c>
      <c r="M1" s="4" t="s">
        <v>76</v>
      </c>
      <c r="N1" s="4" t="s">
        <v>77</v>
      </c>
      <c r="O1" s="2" t="s">
        <v>12</v>
      </c>
      <c r="P1" s="2"/>
      <c r="Q1" s="2"/>
    </row>
    <row r="2" spans="1:17" ht="35.25" customHeight="1">
      <c r="A2" s="2">
        <v>1</v>
      </c>
      <c r="B2" s="2" t="s">
        <v>108</v>
      </c>
      <c r="C2" s="5">
        <v>42067</v>
      </c>
      <c r="D2" s="4" t="s">
        <v>0</v>
      </c>
      <c r="E2" s="4">
        <v>670</v>
      </c>
      <c r="F2" s="5">
        <v>41996</v>
      </c>
      <c r="G2" s="9" t="s">
        <v>109</v>
      </c>
      <c r="H2" s="9" t="s">
        <v>110</v>
      </c>
      <c r="I2" s="6">
        <v>818</v>
      </c>
      <c r="J2" s="5">
        <v>42098</v>
      </c>
      <c r="K2" s="3" t="s">
        <v>5</v>
      </c>
      <c r="L2" s="2" t="s">
        <v>111</v>
      </c>
      <c r="M2" s="4">
        <v>136</v>
      </c>
      <c r="N2" s="4">
        <v>53</v>
      </c>
      <c r="O2" s="5">
        <v>42110</v>
      </c>
      <c r="P2" s="2">
        <f>O2-J2</f>
        <v>12</v>
      </c>
      <c r="Q2" s="2">
        <f>I2*P2</f>
        <v>9816</v>
      </c>
    </row>
    <row r="3" spans="1:17" ht="35.25" customHeight="1">
      <c r="A3" s="2">
        <v>2</v>
      </c>
      <c r="B3" s="13">
        <v>34</v>
      </c>
      <c r="C3" s="5">
        <v>41653</v>
      </c>
      <c r="D3" s="4" t="s">
        <v>0</v>
      </c>
      <c r="E3" s="4" t="s">
        <v>112</v>
      </c>
      <c r="F3" s="5">
        <v>42004</v>
      </c>
      <c r="G3" s="9" t="s">
        <v>37</v>
      </c>
      <c r="H3" s="9" t="s">
        <v>113</v>
      </c>
      <c r="I3" s="6">
        <v>549</v>
      </c>
      <c r="J3" s="5">
        <v>42047</v>
      </c>
      <c r="K3" s="3" t="s">
        <v>2</v>
      </c>
      <c r="L3" s="5" t="s">
        <v>38</v>
      </c>
      <c r="M3" s="4">
        <v>112</v>
      </c>
      <c r="N3" s="4">
        <v>5</v>
      </c>
      <c r="O3" s="5">
        <v>42033</v>
      </c>
      <c r="P3" s="2">
        <f t="shared" ref="P3:P27" si="0">O3-J3</f>
        <v>-14</v>
      </c>
      <c r="Q3" s="2">
        <f t="shared" ref="Q3:Q27" si="1">I3*P3</f>
        <v>-7686</v>
      </c>
    </row>
    <row r="4" spans="1:17" ht="35.25" customHeight="1">
      <c r="A4" s="2">
        <v>3</v>
      </c>
      <c r="B4" s="2" t="s">
        <v>120</v>
      </c>
      <c r="C4" s="5">
        <v>42048</v>
      </c>
      <c r="D4" s="4" t="s">
        <v>0</v>
      </c>
      <c r="E4" s="4" t="s">
        <v>114</v>
      </c>
      <c r="F4" s="5">
        <v>42017</v>
      </c>
      <c r="G4" s="9" t="s">
        <v>115</v>
      </c>
      <c r="H4" s="9" t="s">
        <v>116</v>
      </c>
      <c r="I4" s="6">
        <v>983.61</v>
      </c>
      <c r="J4" s="5">
        <v>42063</v>
      </c>
      <c r="K4" s="3" t="s">
        <v>117</v>
      </c>
      <c r="L4" s="2" t="s">
        <v>118</v>
      </c>
      <c r="M4" s="4">
        <v>11</v>
      </c>
      <c r="N4" s="4">
        <v>11</v>
      </c>
      <c r="O4" s="5">
        <v>42055</v>
      </c>
      <c r="P4" s="2">
        <f t="shared" si="0"/>
        <v>-8</v>
      </c>
      <c r="Q4" s="2">
        <f t="shared" si="1"/>
        <v>-7868.88</v>
      </c>
    </row>
    <row r="5" spans="1:17" ht="35.25" customHeight="1">
      <c r="A5" s="2"/>
      <c r="B5" s="2"/>
      <c r="C5" s="5"/>
      <c r="D5" s="4"/>
      <c r="E5" s="4"/>
      <c r="F5" s="5"/>
      <c r="G5" s="9"/>
      <c r="H5" s="9"/>
      <c r="I5" s="6">
        <v>245.9</v>
      </c>
      <c r="J5" s="5">
        <v>42059</v>
      </c>
      <c r="K5" s="3" t="s">
        <v>117</v>
      </c>
      <c r="L5" s="2" t="s">
        <v>118</v>
      </c>
      <c r="M5" s="4">
        <v>12</v>
      </c>
      <c r="N5" s="4">
        <v>14</v>
      </c>
      <c r="O5" s="5">
        <v>42059</v>
      </c>
      <c r="P5" s="2">
        <f t="shared" ref="P5" si="2">O5-J5</f>
        <v>0</v>
      </c>
      <c r="Q5" s="2">
        <f t="shared" ref="Q5" si="3">I5*P5</f>
        <v>0</v>
      </c>
    </row>
    <row r="6" spans="1:17" ht="35.25" customHeight="1">
      <c r="A6" s="2"/>
      <c r="B6" s="2"/>
      <c r="C6" s="5"/>
      <c r="D6" s="4"/>
      <c r="E6" s="4"/>
      <c r="F6" s="5"/>
      <c r="G6" s="9"/>
      <c r="H6" s="9"/>
      <c r="I6" s="6">
        <v>64</v>
      </c>
      <c r="J6" s="5">
        <v>42059</v>
      </c>
      <c r="K6" s="3" t="s">
        <v>117</v>
      </c>
      <c r="L6" s="2" t="s">
        <v>118</v>
      </c>
      <c r="M6" s="4">
        <v>14</v>
      </c>
      <c r="N6" s="4">
        <v>22</v>
      </c>
      <c r="O6" s="5">
        <v>42065</v>
      </c>
      <c r="P6" s="2">
        <f t="shared" ref="P6" si="4">O6-J6</f>
        <v>6</v>
      </c>
      <c r="Q6" s="2">
        <f t="shared" ref="Q6" si="5">I6*P6</f>
        <v>384</v>
      </c>
    </row>
    <row r="7" spans="1:17" ht="35.25" customHeight="1">
      <c r="A7" s="2">
        <v>4</v>
      </c>
      <c r="B7" s="2" t="s">
        <v>119</v>
      </c>
      <c r="C7" s="5">
        <v>42038</v>
      </c>
      <c r="D7" s="4" t="s">
        <v>0</v>
      </c>
      <c r="E7" s="7" t="s">
        <v>121</v>
      </c>
      <c r="F7" s="5">
        <v>42033</v>
      </c>
      <c r="G7" s="9" t="s">
        <v>122</v>
      </c>
      <c r="H7" s="12" t="s">
        <v>123</v>
      </c>
      <c r="I7" s="6">
        <v>1068.72</v>
      </c>
      <c r="J7" s="5">
        <v>42093</v>
      </c>
      <c r="K7" s="3" t="s">
        <v>2</v>
      </c>
      <c r="L7" s="2" t="s">
        <v>124</v>
      </c>
      <c r="M7" s="4">
        <v>2</v>
      </c>
      <c r="N7" s="4">
        <v>18</v>
      </c>
      <c r="O7" s="5">
        <v>42065</v>
      </c>
      <c r="P7" s="2">
        <f t="shared" si="0"/>
        <v>-28</v>
      </c>
      <c r="Q7" s="2">
        <f t="shared" si="1"/>
        <v>-29924.16</v>
      </c>
    </row>
    <row r="8" spans="1:17" ht="35.25" customHeight="1">
      <c r="A8" s="2">
        <v>5</v>
      </c>
      <c r="B8" s="2" t="s">
        <v>125</v>
      </c>
      <c r="C8" s="5">
        <v>42045</v>
      </c>
      <c r="D8" s="4" t="s">
        <v>0</v>
      </c>
      <c r="E8" s="4">
        <v>8715011241</v>
      </c>
      <c r="F8" s="5">
        <v>42045</v>
      </c>
      <c r="G8" s="9" t="s">
        <v>55</v>
      </c>
      <c r="H8" s="9" t="s">
        <v>126</v>
      </c>
      <c r="I8" s="6">
        <v>47.16</v>
      </c>
      <c r="J8" s="5">
        <v>42075</v>
      </c>
      <c r="K8" s="3" t="s">
        <v>3</v>
      </c>
      <c r="L8" s="2" t="s">
        <v>56</v>
      </c>
      <c r="M8" s="4">
        <v>23</v>
      </c>
      <c r="N8" s="4">
        <v>2</v>
      </c>
      <c r="O8" s="5">
        <v>42033</v>
      </c>
      <c r="P8" s="2">
        <f t="shared" si="0"/>
        <v>-42</v>
      </c>
      <c r="Q8" s="2">
        <f t="shared" si="1"/>
        <v>-1980.7199999999998</v>
      </c>
    </row>
    <row r="9" spans="1:17" ht="35.25" customHeight="1">
      <c r="A9" s="2">
        <v>6</v>
      </c>
      <c r="B9" s="2" t="s">
        <v>127</v>
      </c>
      <c r="C9" s="5">
        <v>42054</v>
      </c>
      <c r="D9" s="4" t="s">
        <v>0</v>
      </c>
      <c r="E9" s="4">
        <v>935</v>
      </c>
      <c r="F9" s="5">
        <v>42051</v>
      </c>
      <c r="G9" s="9" t="s">
        <v>29</v>
      </c>
      <c r="H9" s="9" t="s">
        <v>128</v>
      </c>
      <c r="I9" s="6">
        <v>83.93</v>
      </c>
      <c r="J9" s="5">
        <v>42110</v>
      </c>
      <c r="K9" s="3" t="s">
        <v>129</v>
      </c>
      <c r="L9" s="2" t="s">
        <v>130</v>
      </c>
      <c r="M9" s="4">
        <v>3</v>
      </c>
      <c r="N9" s="4">
        <v>20</v>
      </c>
      <c r="O9" s="5">
        <v>42065</v>
      </c>
      <c r="P9" s="2">
        <f t="shared" si="0"/>
        <v>-45</v>
      </c>
      <c r="Q9" s="2">
        <f t="shared" si="1"/>
        <v>-3776.8500000000004</v>
      </c>
    </row>
    <row r="10" spans="1:17" ht="35.25" customHeight="1">
      <c r="A10" s="2">
        <v>7</v>
      </c>
      <c r="B10" s="2" t="s">
        <v>131</v>
      </c>
      <c r="C10" s="5">
        <v>42052</v>
      </c>
      <c r="D10" s="4" t="s">
        <v>0</v>
      </c>
      <c r="E10" s="4">
        <v>119</v>
      </c>
      <c r="F10" s="5">
        <v>42052</v>
      </c>
      <c r="G10" s="9" t="s">
        <v>132</v>
      </c>
      <c r="H10" s="9" t="s">
        <v>133</v>
      </c>
      <c r="I10" s="6">
        <v>3494.29</v>
      </c>
      <c r="J10" s="5">
        <v>42082</v>
      </c>
      <c r="K10" s="3" t="s">
        <v>3</v>
      </c>
      <c r="L10" s="2" t="s">
        <v>182</v>
      </c>
      <c r="M10" s="4"/>
      <c r="N10" s="4"/>
      <c r="O10" s="5"/>
      <c r="P10" s="2"/>
      <c r="Q10" s="2"/>
    </row>
    <row r="11" spans="1:17" ht="35.25" customHeight="1">
      <c r="A11" s="2"/>
      <c r="B11" s="2"/>
      <c r="C11" s="5"/>
      <c r="D11" s="4"/>
      <c r="E11" s="4"/>
      <c r="F11" s="5"/>
      <c r="G11" s="9"/>
      <c r="H11" s="9"/>
      <c r="I11" s="6">
        <v>464.9</v>
      </c>
      <c r="J11" s="5">
        <v>42082</v>
      </c>
      <c r="K11" s="3"/>
      <c r="L11" s="2" t="s">
        <v>180</v>
      </c>
      <c r="M11" s="4">
        <v>133</v>
      </c>
      <c r="N11" s="4">
        <v>16</v>
      </c>
      <c r="O11" s="5">
        <v>42065</v>
      </c>
      <c r="P11" s="2">
        <f t="shared" ref="P11:P13" si="6">O11-J11</f>
        <v>-17</v>
      </c>
      <c r="Q11" s="2">
        <f t="shared" ref="Q11:Q13" si="7">I11*P11</f>
        <v>-7903.2999999999993</v>
      </c>
    </row>
    <row r="12" spans="1:17" ht="35.25" customHeight="1">
      <c r="A12" s="2"/>
      <c r="B12" s="2"/>
      <c r="C12" s="5"/>
      <c r="D12" s="4"/>
      <c r="E12" s="4"/>
      <c r="F12" s="5"/>
      <c r="G12" s="9"/>
      <c r="H12" s="9"/>
      <c r="I12" s="6">
        <v>1814.65</v>
      </c>
      <c r="J12" s="5">
        <v>42082</v>
      </c>
      <c r="K12" s="3"/>
      <c r="L12" s="2" t="s">
        <v>181</v>
      </c>
      <c r="M12" s="4">
        <v>139</v>
      </c>
      <c r="N12" s="4">
        <v>17</v>
      </c>
      <c r="O12" s="5">
        <v>42065</v>
      </c>
      <c r="P12" s="2">
        <f t="shared" si="6"/>
        <v>-17</v>
      </c>
      <c r="Q12" s="2">
        <f t="shared" si="7"/>
        <v>-30849.050000000003</v>
      </c>
    </row>
    <row r="13" spans="1:17" ht="35.25" customHeight="1">
      <c r="A13" s="2"/>
      <c r="B13" s="2"/>
      <c r="C13" s="5"/>
      <c r="D13" s="4"/>
      <c r="E13" s="4"/>
      <c r="F13" s="5"/>
      <c r="G13" s="9"/>
      <c r="H13" s="9"/>
      <c r="I13" s="6">
        <v>1214.74</v>
      </c>
      <c r="J13" s="5">
        <v>42082</v>
      </c>
      <c r="K13" s="3"/>
      <c r="L13" s="2" t="s">
        <v>181</v>
      </c>
      <c r="M13" s="4">
        <v>145</v>
      </c>
      <c r="N13" s="4">
        <v>23</v>
      </c>
      <c r="O13" s="5">
        <v>42065</v>
      </c>
      <c r="P13" s="2">
        <f t="shared" si="6"/>
        <v>-17</v>
      </c>
      <c r="Q13" s="2">
        <f t="shared" si="7"/>
        <v>-20650.580000000002</v>
      </c>
    </row>
    <row r="14" spans="1:17" ht="35.25" customHeight="1">
      <c r="A14" s="2">
        <v>8</v>
      </c>
      <c r="B14" s="2" t="s">
        <v>134</v>
      </c>
      <c r="C14" s="5">
        <v>42053</v>
      </c>
      <c r="D14" s="4" t="s">
        <v>0</v>
      </c>
      <c r="E14" s="4" t="s">
        <v>135</v>
      </c>
      <c r="F14" s="5">
        <v>42053</v>
      </c>
      <c r="G14" s="9" t="s">
        <v>136</v>
      </c>
      <c r="H14" s="9" t="s">
        <v>137</v>
      </c>
      <c r="I14" s="6">
        <v>142.15</v>
      </c>
      <c r="J14" s="5">
        <v>42083</v>
      </c>
      <c r="K14" s="3" t="s">
        <v>138</v>
      </c>
      <c r="L14" s="2" t="s">
        <v>139</v>
      </c>
      <c r="M14" s="4">
        <v>23</v>
      </c>
      <c r="N14" s="4">
        <v>19</v>
      </c>
      <c r="O14" s="5">
        <v>42065</v>
      </c>
      <c r="P14" s="2">
        <f t="shared" si="0"/>
        <v>-18</v>
      </c>
      <c r="Q14" s="2">
        <f t="shared" si="1"/>
        <v>-2558.7000000000003</v>
      </c>
    </row>
    <row r="15" spans="1:17" ht="35.25" customHeight="1">
      <c r="A15" s="2">
        <v>9</v>
      </c>
      <c r="B15" s="2" t="s">
        <v>140</v>
      </c>
      <c r="C15" s="5">
        <v>42053</v>
      </c>
      <c r="D15" s="4" t="s">
        <v>0</v>
      </c>
      <c r="E15" s="7" t="s">
        <v>141</v>
      </c>
      <c r="F15" s="5">
        <v>42053</v>
      </c>
      <c r="G15" s="9" t="s">
        <v>142</v>
      </c>
      <c r="H15" s="12" t="s">
        <v>143</v>
      </c>
      <c r="I15" s="6">
        <v>412.74</v>
      </c>
      <c r="J15" s="5">
        <v>42094</v>
      </c>
      <c r="K15" s="3" t="s">
        <v>3</v>
      </c>
      <c r="L15" s="2" t="s">
        <v>144</v>
      </c>
      <c r="M15" s="4">
        <v>9</v>
      </c>
      <c r="N15" s="4">
        <v>21</v>
      </c>
      <c r="O15" s="5">
        <v>42065</v>
      </c>
      <c r="P15" s="2">
        <f t="shared" si="0"/>
        <v>-29</v>
      </c>
      <c r="Q15" s="2">
        <f t="shared" si="1"/>
        <v>-11969.460000000001</v>
      </c>
    </row>
    <row r="16" spans="1:17" ht="35.25" customHeight="1">
      <c r="A16" s="2">
        <v>10</v>
      </c>
      <c r="B16" s="2" t="s">
        <v>145</v>
      </c>
      <c r="C16" s="5">
        <v>42065</v>
      </c>
      <c r="D16" s="4" t="s">
        <v>0</v>
      </c>
      <c r="E16" s="4" t="s">
        <v>146</v>
      </c>
      <c r="F16" s="5">
        <v>42062</v>
      </c>
      <c r="G16" s="9" t="s">
        <v>147</v>
      </c>
      <c r="H16" s="9" t="s">
        <v>148</v>
      </c>
      <c r="I16" s="6">
        <v>699.93</v>
      </c>
      <c r="J16" s="5">
        <v>42094</v>
      </c>
      <c r="K16" s="3" t="s">
        <v>3</v>
      </c>
      <c r="L16" s="2" t="s">
        <v>118</v>
      </c>
      <c r="M16" s="4">
        <v>5</v>
      </c>
      <c r="N16" s="4">
        <v>24</v>
      </c>
      <c r="O16" s="5">
        <v>42073</v>
      </c>
      <c r="P16" s="2">
        <f t="shared" si="0"/>
        <v>-21</v>
      </c>
      <c r="Q16" s="2">
        <f t="shared" si="1"/>
        <v>-14698.529999999999</v>
      </c>
    </row>
    <row r="17" spans="1:17" ht="35.25" customHeight="1">
      <c r="A17" s="2"/>
      <c r="B17" s="2"/>
      <c r="C17" s="5"/>
      <c r="D17" s="4"/>
      <c r="E17" s="4"/>
      <c r="F17" s="5"/>
      <c r="G17" s="9"/>
      <c r="H17" s="9"/>
      <c r="I17" s="6">
        <v>24.4</v>
      </c>
      <c r="J17" s="5">
        <v>42094</v>
      </c>
      <c r="K17" s="3" t="s">
        <v>3</v>
      </c>
      <c r="L17" s="2" t="s">
        <v>118</v>
      </c>
      <c r="M17" s="4">
        <v>5</v>
      </c>
      <c r="N17" s="4">
        <v>30</v>
      </c>
      <c r="O17" s="5">
        <v>42082</v>
      </c>
      <c r="P17" s="2">
        <f t="shared" ref="P17" si="8">O17-J17</f>
        <v>-12</v>
      </c>
      <c r="Q17" s="2">
        <f t="shared" ref="Q17" si="9">I17*P17</f>
        <v>-292.79999999999995</v>
      </c>
    </row>
    <row r="18" spans="1:17" ht="35.25" customHeight="1">
      <c r="A18" s="2">
        <v>11</v>
      </c>
      <c r="B18" s="2" t="s">
        <v>149</v>
      </c>
      <c r="C18" s="5">
        <v>42066</v>
      </c>
      <c r="D18" s="4" t="s">
        <v>0</v>
      </c>
      <c r="E18" s="4" t="s">
        <v>150</v>
      </c>
      <c r="F18" s="5">
        <v>42062</v>
      </c>
      <c r="G18" s="9" t="s">
        <v>42</v>
      </c>
      <c r="H18" s="9" t="s">
        <v>151</v>
      </c>
      <c r="I18" s="6">
        <v>936.96</v>
      </c>
      <c r="J18" s="5">
        <v>42090</v>
      </c>
      <c r="K18" s="3" t="s">
        <v>2</v>
      </c>
      <c r="L18" s="2" t="s">
        <v>152</v>
      </c>
      <c r="M18" s="4">
        <v>7</v>
      </c>
      <c r="N18" s="4">
        <v>32</v>
      </c>
      <c r="O18" s="5">
        <v>42090</v>
      </c>
      <c r="P18" s="2">
        <f t="shared" si="0"/>
        <v>0</v>
      </c>
      <c r="Q18" s="2">
        <f t="shared" si="1"/>
        <v>0</v>
      </c>
    </row>
    <row r="19" spans="1:17" ht="35.25" customHeight="1">
      <c r="A19" s="2">
        <v>12</v>
      </c>
      <c r="B19" s="2" t="s">
        <v>153</v>
      </c>
      <c r="C19" s="5">
        <v>42065</v>
      </c>
      <c r="D19" s="4" t="s">
        <v>0</v>
      </c>
      <c r="E19" s="4" t="s">
        <v>154</v>
      </c>
      <c r="F19" s="5">
        <v>42063</v>
      </c>
      <c r="G19" s="9" t="s">
        <v>142</v>
      </c>
      <c r="H19" s="12" t="s">
        <v>143</v>
      </c>
      <c r="I19" s="14">
        <v>173.48</v>
      </c>
      <c r="J19" s="5">
        <v>42094</v>
      </c>
      <c r="K19" s="3" t="s">
        <v>3</v>
      </c>
      <c r="L19" s="2" t="s">
        <v>144</v>
      </c>
      <c r="M19" s="4">
        <v>9</v>
      </c>
      <c r="N19" s="4">
        <v>26</v>
      </c>
      <c r="O19" s="5">
        <v>42073</v>
      </c>
      <c r="P19" s="2">
        <f t="shared" si="0"/>
        <v>-21</v>
      </c>
      <c r="Q19" s="2">
        <f t="shared" si="1"/>
        <v>-3643.08</v>
      </c>
    </row>
    <row r="20" spans="1:17" ht="35.25" customHeight="1">
      <c r="A20" s="2">
        <v>13</v>
      </c>
      <c r="B20" s="2" t="s">
        <v>155</v>
      </c>
      <c r="C20" s="5">
        <v>42067</v>
      </c>
      <c r="D20" s="4" t="s">
        <v>0</v>
      </c>
      <c r="E20" s="4">
        <v>287</v>
      </c>
      <c r="F20" s="5">
        <v>42063</v>
      </c>
      <c r="G20" s="9" t="s">
        <v>156</v>
      </c>
      <c r="H20" s="12" t="s">
        <v>157</v>
      </c>
      <c r="I20" s="6">
        <v>120.05</v>
      </c>
      <c r="J20" s="5">
        <v>42124</v>
      </c>
      <c r="K20" s="3" t="s">
        <v>4</v>
      </c>
      <c r="L20" s="2" t="s">
        <v>158</v>
      </c>
      <c r="M20" s="4">
        <v>25</v>
      </c>
      <c r="N20" s="4">
        <v>25</v>
      </c>
      <c r="O20" s="5">
        <v>42073</v>
      </c>
      <c r="P20" s="2">
        <f t="shared" si="0"/>
        <v>-51</v>
      </c>
      <c r="Q20" s="2">
        <f t="shared" si="1"/>
        <v>-6122.55</v>
      </c>
    </row>
    <row r="21" spans="1:17" ht="35.25" customHeight="1">
      <c r="A21" s="2">
        <v>14</v>
      </c>
      <c r="B21" s="2" t="s">
        <v>159</v>
      </c>
      <c r="C21" s="5">
        <v>42076</v>
      </c>
      <c r="D21" s="4" t="s">
        <v>0</v>
      </c>
      <c r="E21" s="4">
        <v>8715052313</v>
      </c>
      <c r="F21" s="5">
        <v>42076</v>
      </c>
      <c r="G21" s="9" t="s">
        <v>55</v>
      </c>
      <c r="H21" s="9" t="s">
        <v>160</v>
      </c>
      <c r="I21" s="6">
        <v>29.44</v>
      </c>
      <c r="J21" s="5">
        <v>42106</v>
      </c>
      <c r="K21" s="3" t="s">
        <v>3</v>
      </c>
      <c r="L21" s="2" t="s">
        <v>56</v>
      </c>
      <c r="M21" s="4">
        <v>48</v>
      </c>
      <c r="N21" s="4">
        <v>29</v>
      </c>
      <c r="O21" s="5">
        <v>42080</v>
      </c>
      <c r="P21" s="2">
        <f t="shared" si="0"/>
        <v>-26</v>
      </c>
      <c r="Q21" s="2">
        <f t="shared" si="1"/>
        <v>-765.44</v>
      </c>
    </row>
    <row r="22" spans="1:17" ht="35.25" customHeight="1">
      <c r="A22" s="2">
        <v>15</v>
      </c>
      <c r="B22" s="2" t="s">
        <v>161</v>
      </c>
      <c r="C22" s="5">
        <v>42086</v>
      </c>
      <c r="D22" s="4" t="s">
        <v>0</v>
      </c>
      <c r="E22" s="4" t="s">
        <v>162</v>
      </c>
      <c r="F22" s="5">
        <v>42086</v>
      </c>
      <c r="G22" s="9" t="s">
        <v>142</v>
      </c>
      <c r="H22" s="9" t="s">
        <v>163</v>
      </c>
      <c r="I22" s="6">
        <v>194.74</v>
      </c>
      <c r="J22" s="5">
        <v>42124</v>
      </c>
      <c r="K22" s="3" t="s">
        <v>2</v>
      </c>
      <c r="L22" s="2" t="s">
        <v>144</v>
      </c>
      <c r="M22" s="4">
        <v>27</v>
      </c>
      <c r="N22" s="4">
        <v>35</v>
      </c>
      <c r="O22" s="5">
        <v>42090</v>
      </c>
      <c r="P22" s="2">
        <f t="shared" si="0"/>
        <v>-34</v>
      </c>
      <c r="Q22" s="2">
        <f t="shared" si="1"/>
        <v>-6621.16</v>
      </c>
    </row>
    <row r="23" spans="1:17" ht="35.25" customHeight="1">
      <c r="A23" s="2"/>
      <c r="B23" s="2"/>
      <c r="C23" s="5"/>
      <c r="D23" s="4"/>
      <c r="E23" s="4"/>
      <c r="F23" s="5"/>
      <c r="G23" s="9"/>
      <c r="H23" s="9"/>
      <c r="I23" s="6">
        <v>43.96</v>
      </c>
      <c r="J23" s="5">
        <v>42124</v>
      </c>
      <c r="K23" s="3"/>
      <c r="L23" s="2"/>
      <c r="M23" s="4">
        <v>42</v>
      </c>
      <c r="N23" s="4">
        <v>36</v>
      </c>
      <c r="O23" s="5">
        <v>42090</v>
      </c>
      <c r="P23" s="2">
        <f t="shared" ref="P23" si="10">O23-J23</f>
        <v>-34</v>
      </c>
      <c r="Q23" s="2">
        <f t="shared" ref="Q23" si="11">I23*P23</f>
        <v>-1494.64</v>
      </c>
    </row>
    <row r="24" spans="1:17" ht="35.25" customHeight="1">
      <c r="A24" s="2">
        <v>16</v>
      </c>
      <c r="B24" s="2" t="s">
        <v>164</v>
      </c>
      <c r="C24" s="5">
        <v>42089</v>
      </c>
      <c r="D24" s="4" t="s">
        <v>0</v>
      </c>
      <c r="E24" s="4" t="s">
        <v>165</v>
      </c>
      <c r="F24" s="5">
        <v>42076</v>
      </c>
      <c r="G24" s="9" t="s">
        <v>60</v>
      </c>
      <c r="H24" s="9" t="s">
        <v>166</v>
      </c>
      <c r="I24" s="6">
        <v>294</v>
      </c>
      <c r="J24" s="5">
        <v>42155</v>
      </c>
      <c r="K24" s="3" t="s">
        <v>6</v>
      </c>
      <c r="L24" s="2" t="s">
        <v>167</v>
      </c>
      <c r="M24" s="4">
        <v>46</v>
      </c>
      <c r="N24" s="4">
        <v>34</v>
      </c>
      <c r="O24" s="5">
        <v>42090</v>
      </c>
      <c r="P24" s="2">
        <f t="shared" si="0"/>
        <v>-65</v>
      </c>
      <c r="Q24" s="2">
        <f t="shared" si="1"/>
        <v>-19110</v>
      </c>
    </row>
    <row r="25" spans="1:17" ht="35.25" customHeight="1">
      <c r="A25" s="2">
        <v>17</v>
      </c>
      <c r="B25" s="2" t="s">
        <v>168</v>
      </c>
      <c r="C25" s="5">
        <v>42089</v>
      </c>
      <c r="D25" s="4" t="s">
        <v>0</v>
      </c>
      <c r="E25" s="4" t="s">
        <v>169</v>
      </c>
      <c r="F25" s="5">
        <v>42074</v>
      </c>
      <c r="G25" s="9" t="s">
        <v>60</v>
      </c>
      <c r="H25" s="12" t="s">
        <v>170</v>
      </c>
      <c r="I25" s="6">
        <v>694.97</v>
      </c>
      <c r="J25" s="5">
        <v>42155</v>
      </c>
      <c r="K25" s="3" t="s">
        <v>2</v>
      </c>
      <c r="L25" s="2" t="s">
        <v>171</v>
      </c>
      <c r="M25" s="4">
        <v>32</v>
      </c>
      <c r="N25" s="4">
        <v>33</v>
      </c>
      <c r="O25" s="5">
        <v>42090</v>
      </c>
      <c r="P25" s="2">
        <f t="shared" si="0"/>
        <v>-65</v>
      </c>
      <c r="Q25" s="2">
        <f t="shared" si="1"/>
        <v>-45173.05</v>
      </c>
    </row>
    <row r="26" spans="1:17" ht="35.25" customHeight="1">
      <c r="A26" s="2">
        <v>18</v>
      </c>
      <c r="B26" s="2" t="s">
        <v>178</v>
      </c>
      <c r="C26" s="5">
        <v>42093</v>
      </c>
      <c r="D26" s="4" t="s">
        <v>0</v>
      </c>
      <c r="E26" s="4" t="s">
        <v>175</v>
      </c>
      <c r="F26" s="5">
        <v>42094</v>
      </c>
      <c r="G26" s="9" t="s">
        <v>142</v>
      </c>
      <c r="H26" s="9" t="s">
        <v>176</v>
      </c>
      <c r="I26" s="6">
        <v>220.05</v>
      </c>
      <c r="J26" s="5">
        <v>42124</v>
      </c>
      <c r="K26" s="3" t="s">
        <v>2</v>
      </c>
      <c r="L26" s="2" t="s">
        <v>144</v>
      </c>
      <c r="M26" s="4">
        <v>45</v>
      </c>
      <c r="N26" s="4">
        <v>59</v>
      </c>
      <c r="O26" s="5">
        <v>42124</v>
      </c>
      <c r="P26" s="2">
        <f t="shared" si="0"/>
        <v>0</v>
      </c>
      <c r="Q26" s="2">
        <f t="shared" si="1"/>
        <v>0</v>
      </c>
    </row>
    <row r="27" spans="1:17" ht="35.25" customHeight="1">
      <c r="A27" s="2">
        <v>19</v>
      </c>
      <c r="B27" s="2" t="s">
        <v>179</v>
      </c>
      <c r="C27" s="5">
        <v>42101</v>
      </c>
      <c r="D27" s="4" t="s">
        <v>0</v>
      </c>
      <c r="E27" s="4" t="s">
        <v>172</v>
      </c>
      <c r="F27" s="5">
        <v>42093</v>
      </c>
      <c r="G27" s="9" t="s">
        <v>173</v>
      </c>
      <c r="H27" s="9" t="s">
        <v>177</v>
      </c>
      <c r="I27" s="6">
        <v>338.39</v>
      </c>
      <c r="J27" s="5">
        <v>42124</v>
      </c>
      <c r="K27" s="3" t="s">
        <v>2</v>
      </c>
      <c r="L27" s="2" t="s">
        <v>174</v>
      </c>
      <c r="M27" s="4">
        <v>30</v>
      </c>
      <c r="N27" s="4">
        <v>58</v>
      </c>
      <c r="O27" s="5">
        <v>42124</v>
      </c>
      <c r="P27" s="2">
        <f t="shared" si="0"/>
        <v>0</v>
      </c>
      <c r="Q27" s="2">
        <f t="shared" si="1"/>
        <v>0</v>
      </c>
    </row>
    <row r="28" spans="1:17" ht="35.25" customHeight="1">
      <c r="A28" s="2"/>
      <c r="B28" s="2"/>
      <c r="C28" s="5"/>
      <c r="D28" s="4"/>
      <c r="E28" s="4"/>
      <c r="F28" s="5"/>
      <c r="G28" s="9"/>
      <c r="H28" s="9"/>
      <c r="I28" s="6"/>
      <c r="J28" s="5"/>
      <c r="K28" s="3"/>
      <c r="L28" s="2"/>
      <c r="M28" s="4"/>
      <c r="N28" s="4"/>
      <c r="O28" s="5"/>
      <c r="P28" s="2"/>
      <c r="Q28" s="2"/>
    </row>
    <row r="29" spans="1:17">
      <c r="A29" s="2"/>
      <c r="B29" s="2"/>
      <c r="C29" s="5"/>
      <c r="D29" s="4"/>
      <c r="E29" s="4"/>
      <c r="F29" s="5"/>
      <c r="G29" s="9"/>
      <c r="H29" s="2"/>
      <c r="I29" s="6"/>
      <c r="J29" s="5"/>
      <c r="K29" s="3"/>
      <c r="L29" s="2"/>
      <c r="M29" s="4"/>
      <c r="N29" s="4"/>
      <c r="O29" s="2"/>
      <c r="P29" s="2"/>
      <c r="Q29" s="2"/>
    </row>
    <row r="30" spans="1:17">
      <c r="A30" s="2"/>
      <c r="B30" s="2"/>
      <c r="C30" s="5"/>
      <c r="D30" s="4"/>
      <c r="E30" s="4"/>
      <c r="F30" s="5"/>
      <c r="G30" s="9"/>
      <c r="H30" s="2"/>
      <c r="I30" s="6"/>
      <c r="J30" s="5"/>
      <c r="K30" s="3"/>
      <c r="L30" s="2"/>
      <c r="M30" s="4"/>
      <c r="N30" s="4"/>
      <c r="O30" s="2"/>
      <c r="P30" s="2"/>
      <c r="Q30" s="2"/>
    </row>
    <row r="31" spans="1:17">
      <c r="A31" s="2"/>
      <c r="B31" s="2"/>
      <c r="C31" s="5"/>
      <c r="D31" s="4"/>
      <c r="E31" s="4"/>
      <c r="F31" s="5"/>
      <c r="G31" s="9"/>
      <c r="H31" s="2"/>
      <c r="I31" s="6">
        <f>SUM(I2:I30)</f>
        <v>15174.159999999994</v>
      </c>
      <c r="J31" s="5"/>
      <c r="K31" s="3"/>
      <c r="L31" s="2"/>
      <c r="M31" s="4"/>
      <c r="N31" s="4"/>
      <c r="O31" s="2"/>
      <c r="P31" s="2"/>
      <c r="Q31" s="2">
        <f>SUM(Q2:Q30)</f>
        <v>-212888.95</v>
      </c>
    </row>
    <row r="32" spans="1:17">
      <c r="E32" s="1"/>
      <c r="G32" s="15"/>
    </row>
    <row r="33" spans="7:10">
      <c r="G33" s="15"/>
    </row>
    <row r="34" spans="7:10">
      <c r="G34" s="15"/>
    </row>
    <row r="35" spans="7:10">
      <c r="G35" s="15"/>
      <c r="H35" t="s">
        <v>107</v>
      </c>
      <c r="J35">
        <f>Q31/I31</f>
        <v>-14.029702467879611</v>
      </c>
    </row>
    <row r="36" spans="7:10">
      <c r="G36" s="15"/>
    </row>
    <row r="37" spans="7:10">
      <c r="G37" s="15"/>
    </row>
    <row r="38" spans="7:10">
      <c r="G38" s="15"/>
    </row>
    <row r="39" spans="7:10">
      <c r="G39" s="15"/>
    </row>
    <row r="40" spans="7:10">
      <c r="G40" s="15"/>
    </row>
    <row r="41" spans="7:10">
      <c r="G41" s="15"/>
    </row>
    <row r="42" spans="7:10">
      <c r="G42" s="15"/>
    </row>
    <row r="43" spans="7:10">
      <c r="G43" s="15"/>
    </row>
    <row r="44" spans="7:10">
      <c r="G44" s="15"/>
    </row>
    <row r="45" spans="7:10">
      <c r="G45" s="15"/>
    </row>
    <row r="46" spans="7:10">
      <c r="G46" s="15"/>
    </row>
    <row r="47" spans="7:10">
      <c r="G47" s="15"/>
    </row>
    <row r="48" spans="7:10">
      <c r="G48" s="15"/>
    </row>
    <row r="49" spans="7:7">
      <c r="G49" s="15"/>
    </row>
    <row r="50" spans="7:7">
      <c r="G50" s="15"/>
    </row>
    <row r="51" spans="7:7">
      <c r="G51" s="15"/>
    </row>
    <row r="52" spans="7:7">
      <c r="G52" s="15"/>
    </row>
    <row r="53" spans="7:7">
      <c r="G53" s="15"/>
    </row>
    <row r="54" spans="7:7">
      <c r="G54" s="1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sqref="A1:XFD1048576"/>
    </sheetView>
  </sheetViews>
  <sheetFormatPr defaultRowHeight="14.4"/>
  <cols>
    <col min="1" max="1" width="7.5546875" customWidth="1"/>
    <col min="2" max="2" width="10.109375" bestFit="1" customWidth="1"/>
    <col min="3" max="4" width="10.88671875" customWidth="1"/>
    <col min="5" max="5" width="14.33203125" bestFit="1" customWidth="1"/>
    <col min="6" max="6" width="10.6640625" customWidth="1"/>
    <col min="7" max="7" width="21.44140625" customWidth="1"/>
    <col min="8" max="8" width="20" customWidth="1"/>
    <col min="9" max="9" width="9.6640625" bestFit="1" customWidth="1"/>
    <col min="10" max="10" width="10.44140625" customWidth="1"/>
    <col min="11" max="11" width="9.5546875" style="1" customWidth="1"/>
    <col min="12" max="12" width="11.5546875" bestFit="1" customWidth="1"/>
    <col min="13" max="14" width="8.88671875" bestFit="1" customWidth="1"/>
    <col min="15" max="15" width="11.5546875" customWidth="1"/>
    <col min="16" max="16" width="5" customWidth="1"/>
  </cols>
  <sheetData>
    <row r="1" spans="1:17" ht="43.2">
      <c r="A1" s="2" t="s">
        <v>106</v>
      </c>
      <c r="B1" s="2" t="s">
        <v>7</v>
      </c>
      <c r="C1" s="2" t="s">
        <v>15</v>
      </c>
      <c r="D1" s="2" t="s">
        <v>71</v>
      </c>
      <c r="E1" s="2" t="s">
        <v>8</v>
      </c>
      <c r="F1" s="2" t="s">
        <v>14</v>
      </c>
      <c r="G1" s="2" t="s">
        <v>1</v>
      </c>
      <c r="H1" s="2" t="s">
        <v>9</v>
      </c>
      <c r="I1" s="2" t="s">
        <v>10</v>
      </c>
      <c r="J1" s="11" t="s">
        <v>11</v>
      </c>
      <c r="K1" s="10" t="s">
        <v>75</v>
      </c>
      <c r="L1" s="2" t="s">
        <v>13</v>
      </c>
      <c r="M1" s="4" t="s">
        <v>76</v>
      </c>
      <c r="N1" s="4" t="s">
        <v>77</v>
      </c>
      <c r="O1" s="2" t="s">
        <v>12</v>
      </c>
      <c r="P1" s="2"/>
      <c r="Q1" s="2"/>
    </row>
    <row r="2" spans="1:17" ht="35.25" customHeight="1">
      <c r="A2" s="2">
        <v>1</v>
      </c>
      <c r="B2" s="2"/>
      <c r="C2" s="2"/>
      <c r="D2" s="4" t="s">
        <v>0</v>
      </c>
      <c r="E2" s="4"/>
      <c r="F2" s="5"/>
      <c r="G2" s="9"/>
      <c r="H2" s="9"/>
      <c r="I2" s="6"/>
      <c r="J2" s="5"/>
      <c r="K2" s="3"/>
      <c r="L2" s="2"/>
      <c r="M2" s="4"/>
      <c r="N2" s="4"/>
      <c r="O2" s="5"/>
      <c r="P2" s="2">
        <f>O2-J2</f>
        <v>0</v>
      </c>
      <c r="Q2" s="2">
        <f>I2*P2</f>
        <v>0</v>
      </c>
    </row>
    <row r="3" spans="1:17" ht="35.25" customHeight="1">
      <c r="A3" s="2">
        <v>2</v>
      </c>
      <c r="B3" s="2"/>
      <c r="C3" s="5"/>
      <c r="D3" s="4" t="s">
        <v>0</v>
      </c>
      <c r="E3" s="4"/>
      <c r="F3" s="5"/>
      <c r="G3" s="9"/>
      <c r="H3" s="9"/>
      <c r="I3" s="6"/>
      <c r="J3" s="5"/>
      <c r="K3" s="3"/>
      <c r="L3" s="2"/>
      <c r="M3" s="4"/>
      <c r="N3" s="4"/>
      <c r="O3" s="5"/>
      <c r="P3" s="2">
        <f t="shared" ref="P3:P20" si="0">O3-J3</f>
        <v>0</v>
      </c>
      <c r="Q3" s="2">
        <f t="shared" ref="Q3:Q20" si="1">I3*P3</f>
        <v>0</v>
      </c>
    </row>
    <row r="4" spans="1:17" ht="35.25" customHeight="1">
      <c r="A4" s="2">
        <v>3</v>
      </c>
      <c r="B4" s="2"/>
      <c r="C4" s="5"/>
      <c r="D4" s="4" t="s">
        <v>0</v>
      </c>
      <c r="E4" s="4"/>
      <c r="F4" s="5"/>
      <c r="G4" s="9"/>
      <c r="H4" s="9"/>
      <c r="I4" s="6"/>
      <c r="J4" s="5"/>
      <c r="K4" s="3"/>
      <c r="L4" s="2"/>
      <c r="M4" s="4"/>
      <c r="N4" s="4"/>
      <c r="O4" s="5"/>
      <c r="P4" s="2">
        <f t="shared" si="0"/>
        <v>0</v>
      </c>
      <c r="Q4" s="2">
        <f t="shared" si="1"/>
        <v>0</v>
      </c>
    </row>
    <row r="5" spans="1:17" ht="35.25" customHeight="1">
      <c r="A5" s="2">
        <v>4</v>
      </c>
      <c r="B5" s="2"/>
      <c r="C5" s="5"/>
      <c r="D5" s="4" t="s">
        <v>0</v>
      </c>
      <c r="E5" s="4"/>
      <c r="F5" s="5"/>
      <c r="G5" s="9"/>
      <c r="H5" s="9"/>
      <c r="I5" s="6"/>
      <c r="J5" s="5"/>
      <c r="K5" s="3"/>
      <c r="L5" s="2"/>
      <c r="M5" s="4"/>
      <c r="N5" s="4"/>
      <c r="O5" s="5"/>
      <c r="P5" s="2">
        <f t="shared" si="0"/>
        <v>0</v>
      </c>
      <c r="Q5" s="2">
        <f t="shared" si="1"/>
        <v>0</v>
      </c>
    </row>
    <row r="6" spans="1:17" ht="35.25" customHeight="1">
      <c r="A6" s="2">
        <v>5</v>
      </c>
      <c r="B6" s="2"/>
      <c r="C6" s="5"/>
      <c r="D6" s="4" t="s">
        <v>0</v>
      </c>
      <c r="E6" s="4"/>
      <c r="F6" s="5"/>
      <c r="G6" s="9"/>
      <c r="H6" s="9"/>
      <c r="I6" s="6"/>
      <c r="J6" s="5"/>
      <c r="K6" s="3"/>
      <c r="L6" s="2"/>
      <c r="M6" s="4"/>
      <c r="N6" s="4"/>
      <c r="O6" s="5"/>
      <c r="P6" s="2">
        <f t="shared" si="0"/>
        <v>0</v>
      </c>
      <c r="Q6" s="2">
        <f t="shared" si="1"/>
        <v>0</v>
      </c>
    </row>
    <row r="7" spans="1:17" ht="35.25" customHeight="1">
      <c r="A7" s="2">
        <v>6</v>
      </c>
      <c r="B7" s="2"/>
      <c r="C7" s="5"/>
      <c r="D7" s="4" t="s">
        <v>0</v>
      </c>
      <c r="E7" s="4"/>
      <c r="F7" s="5"/>
      <c r="G7" s="9"/>
      <c r="H7" s="9"/>
      <c r="I7" s="6"/>
      <c r="J7" s="5"/>
      <c r="K7" s="3"/>
      <c r="L7" s="2"/>
      <c r="M7" s="4"/>
      <c r="N7" s="4"/>
      <c r="O7" s="5"/>
      <c r="P7" s="2">
        <f t="shared" si="0"/>
        <v>0</v>
      </c>
      <c r="Q7" s="2">
        <f t="shared" si="1"/>
        <v>0</v>
      </c>
    </row>
    <row r="8" spans="1:17" ht="35.25" customHeight="1">
      <c r="A8" s="2">
        <v>7</v>
      </c>
      <c r="B8" s="2"/>
      <c r="C8" s="5"/>
      <c r="D8" s="4" t="s">
        <v>0</v>
      </c>
      <c r="E8" s="4"/>
      <c r="F8" s="5"/>
      <c r="G8" s="9"/>
      <c r="H8" s="9"/>
      <c r="I8" s="6"/>
      <c r="J8" s="5"/>
      <c r="K8" s="3"/>
      <c r="L8" s="2"/>
      <c r="M8" s="4"/>
      <c r="N8" s="4"/>
      <c r="O8" s="5"/>
      <c r="P8" s="2">
        <f t="shared" si="0"/>
        <v>0</v>
      </c>
      <c r="Q8" s="2">
        <f t="shared" si="1"/>
        <v>0</v>
      </c>
    </row>
    <row r="9" spans="1:17" ht="35.25" customHeight="1">
      <c r="A9" s="2">
        <v>8</v>
      </c>
      <c r="B9" s="2"/>
      <c r="C9" s="5"/>
      <c r="D9" s="4" t="s">
        <v>0</v>
      </c>
      <c r="E9" s="4"/>
      <c r="F9" s="5"/>
      <c r="G9" s="9"/>
      <c r="H9" s="9"/>
      <c r="I9" s="6"/>
      <c r="J9" s="5"/>
      <c r="K9" s="3"/>
      <c r="L9" s="2"/>
      <c r="M9" s="4"/>
      <c r="N9" s="4"/>
      <c r="O9" s="5"/>
      <c r="P9" s="2">
        <f t="shared" si="0"/>
        <v>0</v>
      </c>
      <c r="Q9" s="2">
        <f t="shared" si="1"/>
        <v>0</v>
      </c>
    </row>
    <row r="10" spans="1:17" ht="35.25" customHeight="1">
      <c r="A10" s="2">
        <v>9</v>
      </c>
      <c r="B10" s="2"/>
      <c r="C10" s="5"/>
      <c r="D10" s="4" t="s">
        <v>0</v>
      </c>
      <c r="E10" s="7"/>
      <c r="F10" s="5"/>
      <c r="G10" s="9"/>
      <c r="H10" s="9"/>
      <c r="I10" s="6"/>
      <c r="J10" s="5"/>
      <c r="K10" s="3"/>
      <c r="L10" s="2"/>
      <c r="M10" s="4"/>
      <c r="N10" s="4"/>
      <c r="O10" s="5"/>
      <c r="P10" s="2">
        <f t="shared" si="0"/>
        <v>0</v>
      </c>
      <c r="Q10" s="2">
        <f t="shared" si="1"/>
        <v>0</v>
      </c>
    </row>
    <row r="11" spans="1:17" ht="35.25" customHeight="1">
      <c r="A11" s="2">
        <v>10</v>
      </c>
      <c r="B11" s="2"/>
      <c r="C11" s="5"/>
      <c r="D11" s="4" t="s">
        <v>0</v>
      </c>
      <c r="E11" s="4"/>
      <c r="F11" s="5"/>
      <c r="G11" s="9"/>
      <c r="H11" s="9"/>
      <c r="I11" s="6"/>
      <c r="J11" s="5"/>
      <c r="K11" s="3"/>
      <c r="L11" s="2"/>
      <c r="M11" s="4"/>
      <c r="N11" s="4"/>
      <c r="O11" s="5"/>
      <c r="P11" s="2">
        <f t="shared" si="0"/>
        <v>0</v>
      </c>
      <c r="Q11" s="2">
        <f t="shared" si="1"/>
        <v>0</v>
      </c>
    </row>
    <row r="12" spans="1:17" ht="35.25" customHeight="1">
      <c r="A12" s="2">
        <v>11</v>
      </c>
      <c r="B12" s="2"/>
      <c r="C12" s="5"/>
      <c r="D12" s="4" t="s">
        <v>0</v>
      </c>
      <c r="E12" s="4"/>
      <c r="F12" s="5"/>
      <c r="G12" s="9"/>
      <c r="H12" s="9"/>
      <c r="I12" s="6"/>
      <c r="J12" s="5"/>
      <c r="K12" s="3"/>
      <c r="L12" s="2"/>
      <c r="M12" s="4"/>
      <c r="N12" s="4"/>
      <c r="O12" s="5"/>
      <c r="P12" s="2">
        <f t="shared" si="0"/>
        <v>0</v>
      </c>
      <c r="Q12" s="2">
        <f t="shared" si="1"/>
        <v>0</v>
      </c>
    </row>
    <row r="13" spans="1:17" ht="35.25" customHeight="1">
      <c r="A13" s="2">
        <v>12</v>
      </c>
      <c r="B13" s="2"/>
      <c r="C13" s="5"/>
      <c r="D13" s="4" t="s">
        <v>0</v>
      </c>
      <c r="E13" s="4"/>
      <c r="F13" s="5"/>
      <c r="G13" s="9"/>
      <c r="H13" s="9"/>
      <c r="I13" s="8"/>
      <c r="J13" s="5"/>
      <c r="K13" s="3"/>
      <c r="L13" s="2"/>
      <c r="M13" s="4"/>
      <c r="N13" s="4"/>
      <c r="O13" s="2"/>
      <c r="P13" s="2"/>
      <c r="Q13" s="2"/>
    </row>
    <row r="14" spans="1:17" ht="35.25" customHeight="1">
      <c r="A14" s="2">
        <v>13</v>
      </c>
      <c r="B14" s="2"/>
      <c r="C14" s="5"/>
      <c r="D14" s="4" t="s">
        <v>0</v>
      </c>
      <c r="E14" s="4"/>
      <c r="F14" s="5"/>
      <c r="G14" s="9"/>
      <c r="H14" s="9"/>
      <c r="I14" s="6"/>
      <c r="J14" s="5"/>
      <c r="K14" s="3"/>
      <c r="L14" s="2"/>
      <c r="M14" s="4"/>
      <c r="N14" s="4"/>
      <c r="O14" s="5"/>
      <c r="P14" s="2">
        <f t="shared" si="0"/>
        <v>0</v>
      </c>
      <c r="Q14" s="2">
        <f t="shared" si="1"/>
        <v>0</v>
      </c>
    </row>
    <row r="15" spans="1:17" ht="35.25" customHeight="1">
      <c r="A15" s="2">
        <v>14</v>
      </c>
      <c r="B15" s="2"/>
      <c r="C15" s="5"/>
      <c r="D15" s="4" t="s">
        <v>0</v>
      </c>
      <c r="E15" s="4"/>
      <c r="F15" s="5"/>
      <c r="G15" s="9"/>
      <c r="H15" s="9"/>
      <c r="I15" s="6"/>
      <c r="J15" s="5"/>
      <c r="K15" s="3"/>
      <c r="L15" s="2"/>
      <c r="M15" s="4"/>
      <c r="N15" s="4"/>
      <c r="O15" s="5"/>
      <c r="P15" s="2">
        <f t="shared" si="0"/>
        <v>0</v>
      </c>
      <c r="Q15" s="2">
        <f t="shared" si="1"/>
        <v>0</v>
      </c>
    </row>
    <row r="16" spans="1:17" ht="35.25" customHeight="1">
      <c r="A16" s="2">
        <v>15</v>
      </c>
      <c r="B16" s="2"/>
      <c r="C16" s="5"/>
      <c r="D16" s="4" t="s">
        <v>0</v>
      </c>
      <c r="E16" s="4"/>
      <c r="F16" s="5"/>
      <c r="G16" s="9"/>
      <c r="H16" s="9"/>
      <c r="I16" s="6"/>
      <c r="J16" s="5"/>
      <c r="K16" s="3"/>
      <c r="L16" s="2"/>
      <c r="M16" s="4"/>
      <c r="N16" s="4"/>
      <c r="O16" s="5"/>
      <c r="P16" s="2">
        <f t="shared" si="0"/>
        <v>0</v>
      </c>
      <c r="Q16" s="2">
        <f t="shared" si="1"/>
        <v>0</v>
      </c>
    </row>
    <row r="17" spans="1:17" ht="35.25" customHeight="1">
      <c r="A17" s="2">
        <v>16</v>
      </c>
      <c r="B17" s="2"/>
      <c r="C17" s="5"/>
      <c r="D17" s="4" t="s">
        <v>0</v>
      </c>
      <c r="E17" s="4"/>
      <c r="F17" s="5"/>
      <c r="G17" s="9"/>
      <c r="H17" s="9"/>
      <c r="I17" s="6"/>
      <c r="J17" s="5"/>
      <c r="K17" s="3"/>
      <c r="L17" s="2"/>
      <c r="M17" s="4"/>
      <c r="N17" s="4"/>
      <c r="O17" s="5"/>
      <c r="P17" s="2">
        <f t="shared" si="0"/>
        <v>0</v>
      </c>
      <c r="Q17" s="2">
        <f t="shared" si="1"/>
        <v>0</v>
      </c>
    </row>
    <row r="18" spans="1:17" ht="35.25" customHeight="1">
      <c r="A18" s="2">
        <v>17</v>
      </c>
      <c r="B18" s="2"/>
      <c r="C18" s="5"/>
      <c r="D18" s="4" t="s">
        <v>0</v>
      </c>
      <c r="E18" s="4"/>
      <c r="F18" s="5"/>
      <c r="G18" s="9"/>
      <c r="H18" s="9"/>
      <c r="I18" s="6"/>
      <c r="J18" s="5"/>
      <c r="K18" s="3"/>
      <c r="L18" s="2"/>
      <c r="M18" s="4"/>
      <c r="N18" s="4"/>
      <c r="O18" s="5"/>
      <c r="P18" s="2">
        <f t="shared" si="0"/>
        <v>0</v>
      </c>
      <c r="Q18" s="2">
        <f t="shared" si="1"/>
        <v>0</v>
      </c>
    </row>
    <row r="19" spans="1:17" ht="35.25" customHeight="1">
      <c r="A19" s="2">
        <v>18</v>
      </c>
      <c r="B19" s="2"/>
      <c r="C19" s="5"/>
      <c r="D19" s="4" t="s">
        <v>0</v>
      </c>
      <c r="E19" s="4"/>
      <c r="F19" s="5"/>
      <c r="G19" s="9"/>
      <c r="H19" s="9"/>
      <c r="I19" s="6"/>
      <c r="J19" s="5"/>
      <c r="K19" s="3"/>
      <c r="L19" s="2"/>
      <c r="M19" s="4"/>
      <c r="N19" s="4"/>
      <c r="O19" s="5"/>
      <c r="P19" s="2">
        <f t="shared" si="0"/>
        <v>0</v>
      </c>
      <c r="Q19" s="2">
        <f t="shared" si="1"/>
        <v>0</v>
      </c>
    </row>
    <row r="20" spans="1:17" ht="35.25" customHeight="1">
      <c r="A20" s="2">
        <v>19</v>
      </c>
      <c r="B20" s="2"/>
      <c r="C20" s="5"/>
      <c r="D20" s="4" t="s">
        <v>0</v>
      </c>
      <c r="E20" s="4"/>
      <c r="F20" s="5"/>
      <c r="G20" s="9"/>
      <c r="H20" s="9"/>
      <c r="I20" s="6"/>
      <c r="J20" s="5"/>
      <c r="K20" s="3"/>
      <c r="L20" s="2"/>
      <c r="M20" s="4"/>
      <c r="N20" s="4"/>
      <c r="O20" s="5"/>
      <c r="P20" s="2">
        <f t="shared" si="0"/>
        <v>0</v>
      </c>
      <c r="Q20" s="2">
        <f t="shared" si="1"/>
        <v>0</v>
      </c>
    </row>
    <row r="21" spans="1:17" ht="35.25" customHeight="1">
      <c r="A21" s="2"/>
      <c r="B21" s="2"/>
      <c r="C21" s="5"/>
      <c r="D21" s="4"/>
      <c r="E21" s="4"/>
      <c r="F21" s="5"/>
      <c r="G21" s="9"/>
      <c r="H21" s="9"/>
      <c r="I21" s="6"/>
      <c r="J21" s="5"/>
      <c r="K21" s="3"/>
      <c r="L21" s="2"/>
      <c r="M21" s="4"/>
      <c r="N21" s="4"/>
      <c r="O21" s="5"/>
      <c r="P21" s="2"/>
      <c r="Q21" s="2"/>
    </row>
    <row r="22" spans="1:17">
      <c r="A22" s="2"/>
      <c r="B22" s="2"/>
      <c r="C22" s="5"/>
      <c r="D22" s="4"/>
      <c r="E22" s="4"/>
      <c r="F22" s="5"/>
      <c r="G22" s="2"/>
      <c r="H22" s="2"/>
      <c r="I22" s="6"/>
      <c r="J22" s="5"/>
      <c r="K22" s="3"/>
      <c r="L22" s="2"/>
      <c r="M22" s="4"/>
      <c r="N22" s="4"/>
      <c r="O22" s="2"/>
      <c r="P22" s="2"/>
      <c r="Q22" s="2"/>
    </row>
    <row r="23" spans="1:17">
      <c r="A23" s="2"/>
      <c r="B23" s="2"/>
      <c r="C23" s="5"/>
      <c r="D23" s="4"/>
      <c r="E23" s="4"/>
      <c r="F23" s="5"/>
      <c r="G23" s="2"/>
      <c r="H23" s="2"/>
      <c r="I23" s="6"/>
      <c r="J23" s="5"/>
      <c r="K23" s="3"/>
      <c r="L23" s="2"/>
      <c r="M23" s="4"/>
      <c r="N23" s="4"/>
      <c r="O23" s="2"/>
      <c r="P23" s="2"/>
      <c r="Q23" s="2"/>
    </row>
    <row r="24" spans="1:17">
      <c r="A24" s="2"/>
      <c r="B24" s="2"/>
      <c r="C24" s="5"/>
      <c r="D24" s="4"/>
      <c r="E24" s="4"/>
      <c r="F24" s="5"/>
      <c r="G24" s="2"/>
      <c r="H24" s="2"/>
      <c r="I24" s="6">
        <f>SUM(I2:I23)</f>
        <v>0</v>
      </c>
      <c r="J24" s="5"/>
      <c r="K24" s="3"/>
      <c r="L24" s="2"/>
      <c r="M24" s="4"/>
      <c r="N24" s="4"/>
      <c r="O24" s="2"/>
      <c r="P24" s="2"/>
      <c r="Q24" s="2">
        <f>SUM(Q2:Q23)</f>
        <v>0</v>
      </c>
    </row>
    <row r="25" spans="1:17">
      <c r="E25" s="1"/>
    </row>
    <row r="28" spans="1:17">
      <c r="H28" t="s">
        <v>107</v>
      </c>
      <c r="J28" t="e">
        <f>Q24/I24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2014</vt:lpstr>
      <vt:lpstr>1° 2015</vt:lpstr>
      <vt:lpstr>2°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Ornella Furini</dc:creator>
  <cp:lastModifiedBy>valeria.vicini</cp:lastModifiedBy>
  <cp:lastPrinted>2015-05-22T11:52:34Z</cp:lastPrinted>
  <dcterms:created xsi:type="dcterms:W3CDTF">2015-03-03T07:34:27Z</dcterms:created>
  <dcterms:modified xsi:type="dcterms:W3CDTF">2015-05-22T11:55:43Z</dcterms:modified>
</cp:coreProperties>
</file>